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3740" tabRatio="857" firstSheet="6" activeTab="14"/>
  </bookViews>
  <sheets>
    <sheet name="Муз.обр." sheetId="1" r:id="rId1"/>
    <sheet name="ПДО (Изо и ДПИ)" sheetId="24" r:id="rId2"/>
    <sheet name="Изо и чер." sheetId="2" r:id="rId3"/>
    <sheet name="ПДО (хореография)" sheetId="4" r:id="rId4"/>
    <sheet name="ПДО (сцен. деят.)" sheetId="3" r:id="rId5"/>
    <sheet name="ПДО (сцен. деят. - цирковая)" sheetId="16" r:id="rId6"/>
    <sheet name="Актерское искусство" sheetId="7" r:id="rId7"/>
    <sheet name="Дизайн" sheetId="5" r:id="rId8"/>
    <sheet name="Реклама" sheetId="6" r:id="rId9"/>
    <sheet name="Анимация" sheetId="8" r:id="rId10"/>
    <sheet name="Графический дизайнер" sheetId="14" r:id="rId11"/>
    <sheet name="Преподавание в нач. классах" sheetId="19" r:id="rId12"/>
    <sheet name="Дошкол.обр. (заочка)" sheetId="25" r:id="rId13"/>
    <sheet name="Дошкол.обр." sheetId="21" r:id="rId14"/>
    <sheet name="ПДО(социально-педагогическая де" sheetId="22" r:id="rId15"/>
  </sheets>
  <definedNames>
    <definedName name="_xlnm.Print_Area" localSheetId="11">'Преподавание в нач. классах'!$A$1:$K$200</definedName>
  </definedNames>
  <calcPr calcId="124519"/>
</workbook>
</file>

<file path=xl/calcChain.xml><?xml version="1.0" encoding="utf-8"?>
<calcChain xmlns="http://schemas.openxmlformats.org/spreadsheetml/2006/main">
  <c r="B31" i="4"/>
  <c r="B25" i="3"/>
  <c r="B97" i="6"/>
  <c r="B51" i="7"/>
  <c r="B100" i="8"/>
  <c r="B6"/>
  <c r="B30" i="3"/>
  <c r="B110" i="5"/>
  <c r="B139"/>
  <c r="B89" i="6"/>
  <c r="B80"/>
  <c r="B20" i="3"/>
  <c r="B25" i="5"/>
  <c r="B78" i="6"/>
  <c r="B29" i="3"/>
  <c r="B41" i="2"/>
  <c r="B42" i="5"/>
  <c r="B24" i="3"/>
  <c r="B54" i="7"/>
  <c r="B41"/>
  <c r="B95" i="8"/>
  <c r="B36" i="3"/>
  <c r="B121" i="5"/>
  <c r="B38" i="2"/>
  <c r="B168" i="5"/>
  <c r="B45" i="7"/>
  <c r="B52"/>
  <c r="B58" i="5"/>
  <c r="B116" i="8"/>
  <c r="B115"/>
  <c r="B108" i="5"/>
  <c r="B46" i="8"/>
  <c r="B17"/>
  <c r="B138" i="5"/>
  <c r="B4" i="6"/>
  <c r="B5"/>
  <c r="B6"/>
  <c r="B7"/>
  <c r="B8"/>
  <c r="B9"/>
  <c r="B10"/>
  <c r="B11"/>
  <c r="B12"/>
  <c r="B13"/>
  <c r="B14"/>
  <c r="B15"/>
  <c r="B16"/>
  <c r="B17"/>
  <c r="B104"/>
  <c r="B18"/>
  <c r="B19"/>
  <c r="B21"/>
  <c r="B20"/>
  <c r="B22"/>
  <c r="B23"/>
  <c r="B24"/>
  <c r="B26"/>
  <c r="B25"/>
  <c r="B27"/>
  <c r="B28"/>
  <c r="B29"/>
  <c r="B30"/>
  <c r="B31"/>
  <c r="B32"/>
  <c r="B33"/>
  <c r="B34"/>
  <c r="B35"/>
  <c r="B61"/>
  <c r="B36"/>
  <c r="B37"/>
  <c r="B38"/>
  <c r="B39"/>
  <c r="B105"/>
  <c r="B40"/>
  <c r="B41"/>
  <c r="B42"/>
  <c r="B43"/>
  <c r="B44"/>
  <c r="B45"/>
  <c r="B46"/>
  <c r="B47"/>
  <c r="B48"/>
  <c r="B49"/>
  <c r="B106"/>
  <c r="B50"/>
  <c r="B51"/>
  <c r="B52"/>
  <c r="B53"/>
  <c r="B54"/>
  <c r="B55"/>
  <c r="B56"/>
  <c r="B57"/>
  <c r="B58"/>
  <c r="B59"/>
  <c r="B60"/>
  <c r="B107"/>
  <c r="B62"/>
  <c r="B63"/>
  <c r="B64"/>
  <c r="B65"/>
  <c r="B66"/>
  <c r="B108"/>
  <c r="B67"/>
  <c r="B68"/>
  <c r="B69"/>
  <c r="B70"/>
  <c r="B71"/>
  <c r="B73"/>
  <c r="B74"/>
  <c r="B75"/>
  <c r="B76"/>
  <c r="B79"/>
  <c r="B111"/>
  <c r="B81"/>
  <c r="B82"/>
  <c r="B109"/>
  <c r="B83"/>
  <c r="B110"/>
  <c r="B84"/>
  <c r="B85"/>
  <c r="B87"/>
  <c r="B88"/>
  <c r="B90"/>
  <c r="B91"/>
  <c r="B92"/>
  <c r="B93"/>
  <c r="B94"/>
  <c r="B96"/>
  <c r="B98"/>
  <c r="B99"/>
  <c r="B100"/>
  <c r="B101"/>
  <c r="B102"/>
  <c r="B95"/>
  <c r="B103"/>
  <c r="B77"/>
  <c r="B72"/>
  <c r="B86"/>
  <c r="B3"/>
  <c r="B57" i="8"/>
  <c r="B71"/>
  <c r="B49" i="7"/>
  <c r="B117" i="8"/>
  <c r="B169" i="5"/>
  <c r="B19" l="1"/>
  <c r="B20" i="2"/>
  <c r="B34"/>
  <c r="B36"/>
  <c r="B46"/>
  <c r="B22"/>
  <c r="B26"/>
  <c r="B11"/>
  <c r="B21"/>
  <c r="B13"/>
  <c r="B12"/>
  <c r="B47"/>
  <c r="B16"/>
  <c r="B43"/>
  <c r="B31"/>
  <c r="B32"/>
  <c r="B49"/>
  <c r="B3"/>
  <c r="B15"/>
  <c r="B6"/>
  <c r="B4"/>
  <c r="B33"/>
  <c r="B9"/>
  <c r="B10"/>
  <c r="B7"/>
  <c r="B30"/>
  <c r="B27"/>
  <c r="B29"/>
  <c r="B8"/>
  <c r="B17"/>
  <c r="B48"/>
  <c r="B19"/>
  <c r="B44"/>
  <c r="B40"/>
  <c r="B28"/>
  <c r="B23"/>
  <c r="B14"/>
  <c r="B25"/>
  <c r="B37"/>
  <c r="B35"/>
  <c r="B45"/>
  <c r="B42"/>
  <c r="B18"/>
  <c r="B5"/>
  <c r="B24"/>
  <c r="B39"/>
  <c r="B30" i="7"/>
  <c r="B40"/>
  <c r="B35"/>
  <c r="B155" i="5"/>
  <c r="B11"/>
  <c r="B62"/>
  <c r="B103"/>
  <c r="B14"/>
  <c r="B26" i="7"/>
  <c r="B27" i="1"/>
  <c r="B35"/>
  <c r="B13" i="24"/>
  <c r="B20"/>
  <c r="B23"/>
  <c r="B9"/>
  <c r="B6"/>
  <c r="B10"/>
  <c r="B8"/>
  <c r="B5"/>
  <c r="B17"/>
  <c r="B18"/>
  <c r="B7"/>
  <c r="B14"/>
  <c r="B4"/>
  <c r="B16"/>
  <c r="B21"/>
  <c r="B15"/>
  <c r="B19"/>
  <c r="B12"/>
  <c r="B3"/>
  <c r="B11"/>
  <c r="B22"/>
  <c r="B126" i="5"/>
  <c r="B105"/>
  <c r="B39"/>
  <c r="B117"/>
  <c r="B29"/>
  <c r="B20"/>
  <c r="B145"/>
  <c r="B73"/>
  <c r="B64"/>
  <c r="B142"/>
  <c r="B52"/>
  <c r="B88"/>
  <c r="B173"/>
  <c r="B89"/>
  <c r="B115"/>
  <c r="B101"/>
  <c r="B165"/>
  <c r="B26"/>
  <c r="B40"/>
  <c r="B3"/>
  <c r="B120"/>
  <c r="B113"/>
  <c r="B28"/>
  <c r="B144"/>
  <c r="B127"/>
  <c r="B30"/>
  <c r="B23"/>
  <c r="B124"/>
  <c r="B54"/>
  <c r="B174"/>
  <c r="B56"/>
  <c r="B166"/>
  <c r="B107"/>
  <c r="B44"/>
  <c r="B47"/>
  <c r="B63"/>
  <c r="B157"/>
  <c r="B10"/>
  <c r="B125"/>
  <c r="B80"/>
  <c r="B90"/>
  <c r="B32"/>
  <c r="B123"/>
  <c r="B150"/>
  <c r="B53"/>
  <c r="B77"/>
  <c r="B5"/>
  <c r="B6"/>
  <c r="B128"/>
  <c r="B96"/>
  <c r="B94"/>
  <c r="B4"/>
  <c r="B176"/>
  <c r="B152"/>
  <c r="B98"/>
  <c r="B172"/>
  <c r="B12"/>
  <c r="B97"/>
  <c r="B131"/>
  <c r="B38"/>
  <c r="B100"/>
  <c r="B55"/>
  <c r="B79"/>
  <c r="B153"/>
  <c r="B34"/>
  <c r="B78"/>
  <c r="B163"/>
  <c r="B45"/>
  <c r="B68"/>
  <c r="B132"/>
  <c r="B159"/>
  <c r="B75"/>
  <c r="B129"/>
  <c r="B160"/>
  <c r="B27"/>
  <c r="B85"/>
  <c r="B51"/>
  <c r="B60"/>
  <c r="B72"/>
  <c r="B148"/>
  <c r="B31"/>
  <c r="B143"/>
  <c r="B13"/>
  <c r="B21"/>
  <c r="B24"/>
  <c r="B82"/>
  <c r="B116"/>
  <c r="B162"/>
  <c r="B37"/>
  <c r="B17"/>
  <c r="B61"/>
  <c r="B164"/>
  <c r="B111"/>
  <c r="B95"/>
  <c r="B109"/>
  <c r="B93"/>
  <c r="B50"/>
  <c r="B149"/>
  <c r="B179"/>
  <c r="B15"/>
  <c r="B70"/>
  <c r="B161"/>
  <c r="B102"/>
  <c r="B135"/>
  <c r="B99"/>
  <c r="B151"/>
  <c r="B175"/>
  <c r="B178"/>
  <c r="B46"/>
  <c r="B171"/>
  <c r="B147"/>
  <c r="B91"/>
  <c r="B87"/>
  <c r="B67"/>
  <c r="B9"/>
  <c r="B119"/>
  <c r="B177"/>
  <c r="B84"/>
  <c r="B130"/>
  <c r="B114"/>
  <c r="B136"/>
  <c r="B81"/>
  <c r="B16"/>
  <c r="B74"/>
  <c r="B41"/>
  <c r="B122"/>
  <c r="B118"/>
  <c r="B71"/>
  <c r="B146"/>
  <c r="B134"/>
  <c r="B180"/>
  <c r="B92"/>
  <c r="B76"/>
  <c r="B104"/>
  <c r="B22"/>
  <c r="B167"/>
  <c r="B112"/>
  <c r="B69"/>
  <c r="B65"/>
  <c r="B8"/>
  <c r="B48"/>
  <c r="B7"/>
  <c r="B106"/>
  <c r="B49"/>
  <c r="B86"/>
  <c r="B133"/>
  <c r="B57"/>
  <c r="B18"/>
  <c r="B36"/>
  <c r="B66"/>
  <c r="B59"/>
  <c r="B156"/>
  <c r="B154"/>
  <c r="B83"/>
  <c r="B33"/>
  <c r="B35"/>
  <c r="B137"/>
  <c r="B43"/>
  <c r="B170"/>
  <c r="B158"/>
  <c r="B181"/>
  <c r="B141"/>
  <c r="B140"/>
  <c r="B17" i="1"/>
  <c r="B120" i="8"/>
  <c r="B55"/>
  <c r="B11" i="3"/>
  <c r="B14"/>
  <c r="B21"/>
  <c r="B7"/>
  <c r="B5"/>
  <c r="B3"/>
  <c r="B26"/>
  <c r="B6"/>
  <c r="B15"/>
  <c r="B12"/>
  <c r="B17"/>
  <c r="B16"/>
  <c r="B19"/>
  <c r="B28"/>
  <c r="B8"/>
  <c r="B4"/>
  <c r="B13"/>
  <c r="B10"/>
  <c r="B18"/>
  <c r="B22"/>
  <c r="B33"/>
  <c r="B9"/>
  <c r="B23"/>
  <c r="B27"/>
  <c r="B34"/>
  <c r="B31"/>
  <c r="B35"/>
  <c r="B32"/>
  <c r="B18" i="8"/>
  <c r="B140"/>
  <c r="B76"/>
  <c r="B10"/>
  <c r="B131"/>
  <c r="B136"/>
  <c r="B119"/>
  <c r="B21"/>
  <c r="B108"/>
  <c r="B19"/>
  <c r="B91"/>
  <c r="B83"/>
  <c r="B111"/>
  <c r="B128"/>
  <c r="B41"/>
  <c r="B8"/>
  <c r="B27"/>
  <c r="B65"/>
  <c r="B97"/>
  <c r="B96"/>
  <c r="B22"/>
  <c r="B78"/>
  <c r="B59"/>
  <c r="B77"/>
  <c r="B106"/>
  <c r="B15"/>
  <c r="B9"/>
  <c r="B102"/>
  <c r="B98"/>
  <c r="B16"/>
  <c r="B20"/>
  <c r="B87"/>
  <c r="B44"/>
  <c r="B35"/>
  <c r="B88"/>
  <c r="B11"/>
  <c r="B47"/>
  <c r="B133"/>
  <c r="B40"/>
  <c r="B12"/>
  <c r="B51"/>
  <c r="B48"/>
  <c r="B64"/>
  <c r="B79"/>
  <c r="B23"/>
  <c r="B3"/>
  <c r="B109"/>
  <c r="B14"/>
  <c r="B112"/>
  <c r="B134"/>
  <c r="B33"/>
  <c r="B32"/>
  <c r="B49"/>
  <c r="B54"/>
  <c r="B43"/>
  <c r="B7"/>
  <c r="B69"/>
  <c r="B28"/>
  <c r="B121"/>
  <c r="B63"/>
  <c r="B139"/>
  <c r="B127"/>
  <c r="B129"/>
  <c r="B36"/>
  <c r="B122"/>
  <c r="B141"/>
  <c r="B125"/>
  <c r="B93"/>
  <c r="B101"/>
  <c r="B84"/>
  <c r="B26"/>
  <c r="B52"/>
  <c r="B5"/>
  <c r="B114"/>
  <c r="B37"/>
  <c r="B126"/>
  <c r="B137"/>
  <c r="B113"/>
  <c r="B62"/>
  <c r="B104"/>
  <c r="B29"/>
  <c r="B70"/>
  <c r="B50"/>
  <c r="B13"/>
  <c r="B45"/>
  <c r="B25"/>
  <c r="B74"/>
  <c r="B82"/>
  <c r="B42"/>
  <c r="B75"/>
  <c r="B85"/>
  <c r="B72"/>
  <c r="B89"/>
  <c r="B110"/>
  <c r="B81"/>
  <c r="B68"/>
  <c r="B130"/>
  <c r="B107"/>
  <c r="B31"/>
  <c r="B66"/>
  <c r="B58"/>
  <c r="B132"/>
  <c r="B118"/>
  <c r="B67"/>
  <c r="B73"/>
  <c r="B135"/>
  <c r="B30"/>
  <c r="B124"/>
  <c r="B138"/>
  <c r="B105"/>
  <c r="B123"/>
  <c r="B53"/>
  <c r="B56"/>
  <c r="B99"/>
  <c r="B86"/>
  <c r="B38"/>
  <c r="B39"/>
  <c r="B24"/>
  <c r="B90"/>
  <c r="B92"/>
  <c r="B103"/>
  <c r="B60"/>
  <c r="B80"/>
  <c r="B61"/>
  <c r="B4"/>
  <c r="B34"/>
  <c r="B94"/>
  <c r="B21" i="7"/>
  <c r="B20"/>
  <c r="B47"/>
  <c r="B34"/>
  <c r="B31"/>
  <c r="B59"/>
  <c r="B61"/>
  <c r="B33"/>
  <c r="B19"/>
  <c r="B18"/>
  <c r="B36"/>
  <c r="B39"/>
  <c r="B3"/>
  <c r="B23"/>
  <c r="B32"/>
  <c r="B14"/>
  <c r="B43"/>
  <c r="B55"/>
  <c r="B7"/>
  <c r="B24"/>
  <c r="B15"/>
  <c r="B44"/>
  <c r="B28"/>
  <c r="B46"/>
  <c r="B8"/>
  <c r="B38"/>
  <c r="B63"/>
  <c r="B13"/>
  <c r="B57"/>
  <c r="B60"/>
  <c r="B56"/>
  <c r="B25"/>
  <c r="B4"/>
  <c r="B64"/>
  <c r="B27"/>
  <c r="B29"/>
  <c r="B37"/>
  <c r="B16"/>
  <c r="B10"/>
  <c r="B11"/>
  <c r="B50"/>
  <c r="B5"/>
  <c r="B17"/>
  <c r="B48"/>
  <c r="B58"/>
  <c r="B42"/>
  <c r="B53"/>
  <c r="B6"/>
  <c r="B12"/>
  <c r="B9"/>
  <c r="B22"/>
  <c r="B62"/>
  <c r="B4" i="16"/>
  <c r="B5"/>
  <c r="B8"/>
  <c r="B7"/>
  <c r="B6"/>
  <c r="B3"/>
  <c r="B10"/>
  <c r="B11"/>
  <c r="B12"/>
  <c r="B13"/>
  <c r="B14"/>
  <c r="B15"/>
  <c r="B16"/>
  <c r="B17"/>
  <c r="B18"/>
  <c r="B9"/>
  <c r="B35" i="4"/>
  <c r="B19"/>
  <c r="B27"/>
  <c r="B37"/>
  <c r="B18"/>
  <c r="B11"/>
  <c r="B3"/>
  <c r="B12"/>
  <c r="B16"/>
  <c r="B23"/>
  <c r="B4"/>
  <c r="B25"/>
  <c r="B20"/>
  <c r="B15"/>
  <c r="B29"/>
  <c r="B24"/>
  <c r="B5"/>
  <c r="B9"/>
  <c r="B39"/>
  <c r="B14"/>
  <c r="B40"/>
  <c r="B6"/>
  <c r="B32"/>
  <c r="B36"/>
  <c r="B7"/>
  <c r="B21"/>
  <c r="B38"/>
  <c r="B28"/>
  <c r="B26"/>
  <c r="B22"/>
  <c r="B33"/>
  <c r="B8"/>
  <c r="B30"/>
  <c r="B34"/>
  <c r="B17"/>
  <c r="B13"/>
  <c r="B10"/>
  <c r="B14" i="1"/>
  <c r="B21"/>
  <c r="B11"/>
  <c r="B38"/>
  <c r="B33"/>
  <c r="B39"/>
  <c r="B23"/>
  <c r="B22"/>
  <c r="B25"/>
  <c r="B15"/>
  <c r="B5"/>
  <c r="B44"/>
  <c r="B8"/>
  <c r="B13"/>
  <c r="B9"/>
  <c r="B3"/>
  <c r="B50"/>
  <c r="B16"/>
  <c r="B40"/>
  <c r="B52"/>
  <c r="B10"/>
  <c r="B34"/>
  <c r="B19"/>
  <c r="B36"/>
  <c r="B30"/>
  <c r="B29"/>
  <c r="B47"/>
  <c r="B20"/>
  <c r="B18"/>
  <c r="B49"/>
  <c r="B31"/>
  <c r="B7"/>
  <c r="B32"/>
  <c r="B24"/>
  <c r="B12"/>
  <c r="B43"/>
  <c r="B37"/>
  <c r="B26"/>
  <c r="B4"/>
  <c r="B28"/>
  <c r="B48"/>
  <c r="B46"/>
  <c r="B45"/>
  <c r="B41"/>
  <c r="B42"/>
  <c r="B51"/>
  <c r="B6"/>
</calcChain>
</file>

<file path=xl/sharedStrings.xml><?xml version="1.0" encoding="utf-8"?>
<sst xmlns="http://schemas.openxmlformats.org/spreadsheetml/2006/main" count="8200" uniqueCount="1621">
  <si>
    <t>ФИО</t>
  </si>
  <si>
    <t>Приоритет</t>
  </si>
  <si>
    <t>Средний балл аттестата</t>
  </si>
  <si>
    <t>Музыкальное образование</t>
  </si>
  <si>
    <t>Изобразительное искусство и черчение</t>
  </si>
  <si>
    <t>Дизайн</t>
  </si>
  <si>
    <t>Реклама</t>
  </si>
  <si>
    <t>Актерское искусство</t>
  </si>
  <si>
    <t>Анимация</t>
  </si>
  <si>
    <t>Дошкольное образование</t>
  </si>
  <si>
    <t>Педагогика дополнительного образования (сценическая деятельность)</t>
  </si>
  <si>
    <t>Педагогика дополнительного образования (хореография)</t>
  </si>
  <si>
    <t>Результат вступительного испытания</t>
  </si>
  <si>
    <t>Специальность 2</t>
  </si>
  <si>
    <t>Специальность 3</t>
  </si>
  <si>
    <t>индивидуальный номер</t>
  </si>
  <si>
    <t>Индивидуальный номер</t>
  </si>
  <si>
    <t>Наличие оригинала аттестата</t>
  </si>
  <si>
    <t>Наличие оригинала  аттестата</t>
  </si>
  <si>
    <t>Преподавание в начальных классах</t>
  </si>
  <si>
    <t>Педагогика дополнительного образования (сценическая деятельность (цирковая)</t>
  </si>
  <si>
    <t>Графический дизайнер</t>
  </si>
  <si>
    <t>ПДО (социально-педагогическая деятельность)</t>
  </si>
  <si>
    <t>Общий балл</t>
  </si>
  <si>
    <t>Смаилов Данияр Нурбекович</t>
  </si>
  <si>
    <t>1ИЗО</t>
  </si>
  <si>
    <t>ИЗО и черчение</t>
  </si>
  <si>
    <t xml:space="preserve"> ИЗО и черчение</t>
  </si>
  <si>
    <t>Самаркина Ольга Михайловна</t>
  </si>
  <si>
    <t>1А</t>
  </si>
  <si>
    <t>Уразова Ильсияр Ериковна</t>
  </si>
  <si>
    <t>Файфер Александра Андреевна</t>
  </si>
  <si>
    <t>2А</t>
  </si>
  <si>
    <t>3А</t>
  </si>
  <si>
    <t>Катаева Вероника Андреевна</t>
  </si>
  <si>
    <t>4А</t>
  </si>
  <si>
    <t>Софронова Вера Евгеньевна</t>
  </si>
  <si>
    <t>5А</t>
  </si>
  <si>
    <t>1ГД</t>
  </si>
  <si>
    <t>Вострикова Елизавета Васильевна</t>
  </si>
  <si>
    <t>Пилипенко Виктория Васильевна</t>
  </si>
  <si>
    <t>1МО</t>
  </si>
  <si>
    <t>Алиева Лилия Роминовна</t>
  </si>
  <si>
    <t>Актёрское искусство</t>
  </si>
  <si>
    <t>ПДО (ИЗО д-ть и ДПИ)</t>
  </si>
  <si>
    <t>2МО</t>
  </si>
  <si>
    <t>Лебедев Константин Алексеевич</t>
  </si>
  <si>
    <t>3МО</t>
  </si>
  <si>
    <t>Вольшмидт Алина Алексеевна</t>
  </si>
  <si>
    <t>4МО</t>
  </si>
  <si>
    <t>Ходыкина Ульяна Александровна</t>
  </si>
  <si>
    <t>1АКТ</t>
  </si>
  <si>
    <t>Педагогика дополнительного образования (изобразительная деятельность и ДПИ)</t>
  </si>
  <si>
    <t>Перевалова Анна Максимовна</t>
  </si>
  <si>
    <t>1Д</t>
  </si>
  <si>
    <t>2Д</t>
  </si>
  <si>
    <t>Гатайло Алёна Олеговна</t>
  </si>
  <si>
    <t>Захарова Елена Юрьевна</t>
  </si>
  <si>
    <t>ДО</t>
  </si>
  <si>
    <t>Идивидуальный номер</t>
  </si>
  <si>
    <t>1ДО</t>
  </si>
  <si>
    <t>2ДО</t>
  </si>
  <si>
    <t>3ДО</t>
  </si>
  <si>
    <t>Миллер Анастасия Евгеньевна</t>
  </si>
  <si>
    <t>Степанищева Екатерина Алексеевна</t>
  </si>
  <si>
    <t>Маленца Влада Валерьевна</t>
  </si>
  <si>
    <t>Нач.классы</t>
  </si>
  <si>
    <t>1НК</t>
  </si>
  <si>
    <t>Махотина Валерия Антоновна</t>
  </si>
  <si>
    <t>ПДО (СПД)</t>
  </si>
  <si>
    <t>2НК</t>
  </si>
  <si>
    <t>Кузлякина Злата Алексеевна</t>
  </si>
  <si>
    <t>3НК</t>
  </si>
  <si>
    <t>Нечунаева Назира Дехкановна</t>
  </si>
  <si>
    <t>Дошкольное образование (заочная форма)</t>
  </si>
  <si>
    <t>1ДОз</t>
  </si>
  <si>
    <t>ДОз</t>
  </si>
  <si>
    <t>2ДОз</t>
  </si>
  <si>
    <t>Комарова Виктория Викторовна</t>
  </si>
  <si>
    <t xml:space="preserve"> оригинал</t>
  </si>
  <si>
    <t>копия</t>
  </si>
  <si>
    <t>Общежитие</t>
  </si>
  <si>
    <t>Иноземцева Анастасия Николаевна</t>
  </si>
  <si>
    <t>оригинал</t>
  </si>
  <si>
    <t>цирковая деятельность</t>
  </si>
  <si>
    <t xml:space="preserve">нет </t>
  </si>
  <si>
    <t>1Ц</t>
  </si>
  <si>
    <t>нет</t>
  </si>
  <si>
    <t>да</t>
  </si>
  <si>
    <t>Прохорова Анна Алексеевна</t>
  </si>
  <si>
    <t>4НК</t>
  </si>
  <si>
    <t>5НК</t>
  </si>
  <si>
    <t>6НК</t>
  </si>
  <si>
    <t>7НК</t>
  </si>
  <si>
    <t>8НК</t>
  </si>
  <si>
    <t>Мифтахова Альбина Маратовна</t>
  </si>
  <si>
    <t>Ченцова Алина Станиславовна</t>
  </si>
  <si>
    <t>Хорьякова Наталья Петрова</t>
  </si>
  <si>
    <t>Сусоева Виктория Максимовна</t>
  </si>
  <si>
    <t>Семченко Полина Алексеевна</t>
  </si>
  <si>
    <t>Сцен.д-ть</t>
  </si>
  <si>
    <t>1СЦ</t>
  </si>
  <si>
    <t>Коржова Марина Евгеньевна</t>
  </si>
  <si>
    <t>2АКТ</t>
  </si>
  <si>
    <t>3АКТ</t>
  </si>
  <si>
    <t>Лазарчев Иван Дмитриевич</t>
  </si>
  <si>
    <t>Мельникова Влада Александровна</t>
  </si>
  <si>
    <t>1Х</t>
  </si>
  <si>
    <t>6А</t>
  </si>
  <si>
    <t>7А</t>
  </si>
  <si>
    <t>Смоленцева Виктория Васильевна</t>
  </si>
  <si>
    <t>Тимофеева Екатерина Васильевна</t>
  </si>
  <si>
    <t>5МО</t>
  </si>
  <si>
    <t>6МО</t>
  </si>
  <si>
    <t>Цалко Валерия Александровна</t>
  </si>
  <si>
    <t>Шалкова Анна Сергеевна</t>
  </si>
  <si>
    <t>2ГД</t>
  </si>
  <si>
    <t>Пугачева Витория Александровна</t>
  </si>
  <si>
    <t>Мустафетова Сания Болатовна</t>
  </si>
  <si>
    <t>8А</t>
  </si>
  <si>
    <t>Шиляева Екатерина Мирославовна</t>
  </si>
  <si>
    <t>ДПИ</t>
  </si>
  <si>
    <t>3Д</t>
  </si>
  <si>
    <t>Мансурова Маргарита Анатольевна</t>
  </si>
  <si>
    <t>10НК</t>
  </si>
  <si>
    <t>Хрущ Елизавета Евгеньевна</t>
  </si>
  <si>
    <t>9НК</t>
  </si>
  <si>
    <t>Лыскова Альбина Магамедовна</t>
  </si>
  <si>
    <t>4ДО</t>
  </si>
  <si>
    <t>Ярушева Татьяна Александровна</t>
  </si>
  <si>
    <t>5ДО</t>
  </si>
  <si>
    <t>ДА</t>
  </si>
  <si>
    <t>Еременко Полина Сергеевна</t>
  </si>
  <si>
    <t>3ГД</t>
  </si>
  <si>
    <t>Вдовенко Вячеслав Владимирович</t>
  </si>
  <si>
    <t>Хореография</t>
  </si>
  <si>
    <t>2Х</t>
  </si>
  <si>
    <t>Бугайчук Татьяна Константиновна</t>
  </si>
  <si>
    <t>11НК</t>
  </si>
  <si>
    <t>Бугаева Виктория Алексеевна</t>
  </si>
  <si>
    <t>3ДОз</t>
  </si>
  <si>
    <t>Касимчук Анастасия Александровна</t>
  </si>
  <si>
    <t>6ДО</t>
  </si>
  <si>
    <t>7ДО</t>
  </si>
  <si>
    <t>Задорожная Надежда Ивановна</t>
  </si>
  <si>
    <t>Демидко Софья Романовна</t>
  </si>
  <si>
    <t>7МО</t>
  </si>
  <si>
    <t>Лопарева Полина Алексеевна</t>
  </si>
  <si>
    <t>8МО</t>
  </si>
  <si>
    <t>Беленко Валерий Валерьевич</t>
  </si>
  <si>
    <t>9МО</t>
  </si>
  <si>
    <t>Волкова Элина Валентиновна</t>
  </si>
  <si>
    <t>9А</t>
  </si>
  <si>
    <t>Колбина Анастасия Алексеевна</t>
  </si>
  <si>
    <t>10А</t>
  </si>
  <si>
    <t>Котелевская Влада Витальевна</t>
  </si>
  <si>
    <t>3Х</t>
  </si>
  <si>
    <t>Кульмагамбетова Дана Талгатовна</t>
  </si>
  <si>
    <t>12НК</t>
  </si>
  <si>
    <t>13НК</t>
  </si>
  <si>
    <t>14НК</t>
  </si>
  <si>
    <t>Кузина Вероника Александровна</t>
  </si>
  <si>
    <t>Смоктунович Светлана Игоревна</t>
  </si>
  <si>
    <t>1Р</t>
  </si>
  <si>
    <t>Фисенко Дарья Валерьевна</t>
  </si>
  <si>
    <t>11А</t>
  </si>
  <si>
    <t>Чудов Тимофей Юрьевич</t>
  </si>
  <si>
    <t>4ГД</t>
  </si>
  <si>
    <t>Томашевский Константин Вячеславович</t>
  </si>
  <si>
    <t>5ГД</t>
  </si>
  <si>
    <t>6ГД</t>
  </si>
  <si>
    <t>Неупокоева Людмила Владимировна</t>
  </si>
  <si>
    <t>10МО</t>
  </si>
  <si>
    <t>11МО</t>
  </si>
  <si>
    <t>12МО</t>
  </si>
  <si>
    <t>Маковлева Анастасия Евгеньевна</t>
  </si>
  <si>
    <t>СПД</t>
  </si>
  <si>
    <t>Метлицкая Юлия Алексеевна</t>
  </si>
  <si>
    <t>Пономарёва Дарья Евгеньевна</t>
  </si>
  <si>
    <t>Плесовских Георгий Николаевна</t>
  </si>
  <si>
    <t>4Д</t>
  </si>
  <si>
    <t>5Д</t>
  </si>
  <si>
    <t>Федорович Елена Викторовна</t>
  </si>
  <si>
    <t>Рожкова Виктория Юрьевна</t>
  </si>
  <si>
    <t>8ДО</t>
  </si>
  <si>
    <t>9ДО</t>
  </si>
  <si>
    <t>Рожкова Кристина Юрьевна</t>
  </si>
  <si>
    <t>Юшкевич Анна Сергеевна</t>
  </si>
  <si>
    <t xml:space="preserve"> оригинал                                                                                                                </t>
  </si>
  <si>
    <t>10ДО</t>
  </si>
  <si>
    <t>Запруда Элина Александровна</t>
  </si>
  <si>
    <t>7ГД</t>
  </si>
  <si>
    <t>Пинчук Елизавета Александровна</t>
  </si>
  <si>
    <t>8ГД</t>
  </si>
  <si>
    <t>Мякишева Татьяна Александровна</t>
  </si>
  <si>
    <t>9ГД</t>
  </si>
  <si>
    <t>10ГД</t>
  </si>
  <si>
    <t>Волнина Арина Александровна</t>
  </si>
  <si>
    <t>Пермитина Мария Андреевна</t>
  </si>
  <si>
    <t>Пермитина Анастасия Андреевна</t>
  </si>
  <si>
    <t>2Ц</t>
  </si>
  <si>
    <t>3Ц</t>
  </si>
  <si>
    <t>Небывайлова Дарья Александровна</t>
  </si>
  <si>
    <t>Медведев Михаил Валерьевич</t>
  </si>
  <si>
    <t>12А</t>
  </si>
  <si>
    <t>13А</t>
  </si>
  <si>
    <t>Фрикель Анастасия Владимировна</t>
  </si>
  <si>
    <t>14А</t>
  </si>
  <si>
    <t>Тюнина Екатерина Андреевна</t>
  </si>
  <si>
    <t>15А</t>
  </si>
  <si>
    <t>Закопайло Виолетта Андреевна</t>
  </si>
  <si>
    <t>16А</t>
  </si>
  <si>
    <t>17А</t>
  </si>
  <si>
    <t>Скудина Мария Евгеньевна</t>
  </si>
  <si>
    <t>Качесова Ангелина Андреевна</t>
  </si>
  <si>
    <t>2Р</t>
  </si>
  <si>
    <t>3Р</t>
  </si>
  <si>
    <t>4Р</t>
  </si>
  <si>
    <t>5Р</t>
  </si>
  <si>
    <t>Козьма Маргарита Владимировна</t>
  </si>
  <si>
    <t>Цирковая д-ть</t>
  </si>
  <si>
    <t>Попыловских Мария Александровна</t>
  </si>
  <si>
    <t>Камелькова Дарья Сергеевна</t>
  </si>
  <si>
    <t>Медведева Мария Вячеславовна</t>
  </si>
  <si>
    <t>15НК</t>
  </si>
  <si>
    <t>Банул Татьяна Дмитриевна</t>
  </si>
  <si>
    <t>4Х</t>
  </si>
  <si>
    <t>Дикая Елизавета Евгеньевна</t>
  </si>
  <si>
    <t>5Х</t>
  </si>
  <si>
    <t>Ковалёва Наталья Александровна</t>
  </si>
  <si>
    <t>6Д</t>
  </si>
  <si>
    <t>7Д</t>
  </si>
  <si>
    <t>8Д</t>
  </si>
  <si>
    <t>9Д</t>
  </si>
  <si>
    <t>Фомина Софья Викторовна</t>
  </si>
  <si>
    <t>Дубинина Ирина Андреевна</t>
  </si>
  <si>
    <t>Дронова Анастасия Павловна</t>
  </si>
  <si>
    <t>Кучменко Кристина Алексеевна</t>
  </si>
  <si>
    <t>Веселова Марина Алексеевна</t>
  </si>
  <si>
    <t>4АКТ</t>
  </si>
  <si>
    <t>5АКТ</t>
  </si>
  <si>
    <t>17НК</t>
  </si>
  <si>
    <t>Кани Кристина Владимировна</t>
  </si>
  <si>
    <t>Рудских Арина Александровна</t>
  </si>
  <si>
    <t>18НК</t>
  </si>
  <si>
    <t>19НК</t>
  </si>
  <si>
    <t>Мешкова Дарья Евгеньевна</t>
  </si>
  <si>
    <t>Лысенко Ульяна Юрьевна</t>
  </si>
  <si>
    <t>16НК</t>
  </si>
  <si>
    <t>Котлярова Анжелика Александровна</t>
  </si>
  <si>
    <t>11ГД</t>
  </si>
  <si>
    <t>12ГД</t>
  </si>
  <si>
    <t>Барсуков Мстислав Сергеевич</t>
  </si>
  <si>
    <t>13ГД</t>
  </si>
  <si>
    <t>Тимошенко Ксения Юрьевна</t>
  </si>
  <si>
    <t>14ГД</t>
  </si>
  <si>
    <t>Светенко Анастасия Андреевна</t>
  </si>
  <si>
    <t>Назарова Дарья Владимировна</t>
  </si>
  <si>
    <t>15ГД</t>
  </si>
  <si>
    <t>16ГД</t>
  </si>
  <si>
    <t>Присяжнюк Арина Сергеевна</t>
  </si>
  <si>
    <t>17ГД</t>
  </si>
  <si>
    <t>Плотникова Александра Андреевна</t>
  </si>
  <si>
    <t>18ГД</t>
  </si>
  <si>
    <t>Запащикова Елизавета Евгеньевна</t>
  </si>
  <si>
    <t>19ГД</t>
  </si>
  <si>
    <t>Петлина Полина Евгеньевна</t>
  </si>
  <si>
    <t>20ГД</t>
  </si>
  <si>
    <t>Романовская Милана Ильинична</t>
  </si>
  <si>
    <t>21ГД</t>
  </si>
  <si>
    <t>Жарова Полина Сергеевна</t>
  </si>
  <si>
    <t>22ГД</t>
  </si>
  <si>
    <t>Загорулько Никита Дмитриевич</t>
  </si>
  <si>
    <t>Баркова Кристина Валерьевна</t>
  </si>
  <si>
    <t>23ГД</t>
  </si>
  <si>
    <t>Терехова Арина Константиновна</t>
  </si>
  <si>
    <t>24ГД</t>
  </si>
  <si>
    <t>Мусина Анна Сергеевна</t>
  </si>
  <si>
    <t>2СЦ</t>
  </si>
  <si>
    <t>6Х</t>
  </si>
  <si>
    <t>Данилова Арина Евгеньевна</t>
  </si>
  <si>
    <t>7Х</t>
  </si>
  <si>
    <t>Бузынникова Анна Александровна</t>
  </si>
  <si>
    <t>20НК</t>
  </si>
  <si>
    <t>Аторва Кирилл Павлович</t>
  </si>
  <si>
    <t>21НК</t>
  </si>
  <si>
    <t>Максимова Юлия Евгеньевна</t>
  </si>
  <si>
    <t>22НК</t>
  </si>
  <si>
    <t>Сухина Ангелина Алексеевна</t>
  </si>
  <si>
    <t>23НК</t>
  </si>
  <si>
    <t>Анисенкина Евгения Сергеевна</t>
  </si>
  <si>
    <t>24НК</t>
  </si>
  <si>
    <t>Позднякова Яна Евгеньевна</t>
  </si>
  <si>
    <t>Басюкова Злата Дамировна</t>
  </si>
  <si>
    <t>25НК</t>
  </si>
  <si>
    <t>26НК</t>
  </si>
  <si>
    <t>Никифорова Вероника Андреевна</t>
  </si>
  <si>
    <t>27НК</t>
  </si>
  <si>
    <t>Кравченко Джюнай Гашам Кызы</t>
  </si>
  <si>
    <t>28НК</t>
  </si>
  <si>
    <t>Фоминых Анастасия Александровна</t>
  </si>
  <si>
    <t>29НК</t>
  </si>
  <si>
    <t>Шутеева Евгения Евгеньевна</t>
  </si>
  <si>
    <t>6АКТ</t>
  </si>
  <si>
    <t>Тарасова Дарья Александровна</t>
  </si>
  <si>
    <t>7АКТ</t>
  </si>
  <si>
    <t>Савинов Ярослав Витальевич</t>
  </si>
  <si>
    <t>8АКТ</t>
  </si>
  <si>
    <t>Михеева Арина Игоревна</t>
  </si>
  <si>
    <t>9АКТ</t>
  </si>
  <si>
    <t>10АКТ</t>
  </si>
  <si>
    <t>11АКТ</t>
  </si>
  <si>
    <t>Митина Екатерина Степановна</t>
  </si>
  <si>
    <t>Захарова Полина Владимировна</t>
  </si>
  <si>
    <t>Еременко Павел Викторович</t>
  </si>
  <si>
    <t>6Р</t>
  </si>
  <si>
    <t>Жданова Людмила Сергеевна</t>
  </si>
  <si>
    <t>7Р</t>
  </si>
  <si>
    <t>Кудряшова Мария Сергеевна</t>
  </si>
  <si>
    <t>8Р</t>
  </si>
  <si>
    <t>Беленкова Карима Александровна</t>
  </si>
  <si>
    <t>Мохов Арсений Викторович</t>
  </si>
  <si>
    <t>9Р</t>
  </si>
  <si>
    <t>10Р</t>
  </si>
  <si>
    <t>Нестеренко Дарья Александровна</t>
  </si>
  <si>
    <t>11Р</t>
  </si>
  <si>
    <t>Черкашина Анастасия Владимировна</t>
  </si>
  <si>
    <t>12Р</t>
  </si>
  <si>
    <t>13Р</t>
  </si>
  <si>
    <t>Олесик Анастасия Викторовна</t>
  </si>
  <si>
    <t>Мытник Оксана Михайловна</t>
  </si>
  <si>
    <t>1СПД</t>
  </si>
  <si>
    <t>2СПД</t>
  </si>
  <si>
    <t>3СПД</t>
  </si>
  <si>
    <t>Зенина Полина Вячеславовна</t>
  </si>
  <si>
    <t>Светлицкая Алена Александровна</t>
  </si>
  <si>
    <t>Сахно Анжела Вячеславовна</t>
  </si>
  <si>
    <t>13МО</t>
  </si>
  <si>
    <t>14МО</t>
  </si>
  <si>
    <t>Пимонова Лидия Владимировна</t>
  </si>
  <si>
    <t>Шпынова Евгения Николаевна</t>
  </si>
  <si>
    <t>Савкина Полина Алексеевна</t>
  </si>
  <si>
    <t>1ДПИ</t>
  </si>
  <si>
    <t>11ДО</t>
  </si>
  <si>
    <t>Романенко Наталья Витальевна</t>
  </si>
  <si>
    <t>13ДО</t>
  </si>
  <si>
    <t>Кожабергенева Аделина Рустамовна</t>
  </si>
  <si>
    <t>Обыденко Анастасия Андреевна</t>
  </si>
  <si>
    <t>15ДО</t>
  </si>
  <si>
    <t>16ДО</t>
  </si>
  <si>
    <t>Андрющенко Анастасия Владимировна</t>
  </si>
  <si>
    <t>Фирстова Ирина Николаевна</t>
  </si>
  <si>
    <t>17ДО</t>
  </si>
  <si>
    <t>18ДО</t>
  </si>
  <si>
    <t>Ларина Мария Дмитриевна</t>
  </si>
  <si>
    <t>19ДО</t>
  </si>
  <si>
    <t>Овчинникова Екатерина Николаевна</t>
  </si>
  <si>
    <t>20ДО</t>
  </si>
  <si>
    <t>Карбаинова Анастасия Алексеевна</t>
  </si>
  <si>
    <t>2ИЗО</t>
  </si>
  <si>
    <t>Бойко Алексей Александрович</t>
  </si>
  <si>
    <t>3ИЗО</t>
  </si>
  <si>
    <t>4ИЗО</t>
  </si>
  <si>
    <t>Орозаева Самира Темирбулатовна</t>
  </si>
  <si>
    <t>Гордиенко Елизавета Андреевна</t>
  </si>
  <si>
    <t>3СЦ</t>
  </si>
  <si>
    <t>Лысак Александра Евгеньевна</t>
  </si>
  <si>
    <t>10Д</t>
  </si>
  <si>
    <t>11Д</t>
  </si>
  <si>
    <t>12Д</t>
  </si>
  <si>
    <t>13Д</t>
  </si>
  <si>
    <t>14Д</t>
  </si>
  <si>
    <t>15Д</t>
  </si>
  <si>
    <t>16Д</t>
  </si>
  <si>
    <t>17Д</t>
  </si>
  <si>
    <t>18Д</t>
  </si>
  <si>
    <t>19Д</t>
  </si>
  <si>
    <t>20Д</t>
  </si>
  <si>
    <t>Паутова Надежда Ринатовна</t>
  </si>
  <si>
    <t>Вахрамеева Светлана Николаевна</t>
  </si>
  <si>
    <t>Скороход Виктория Владимировна</t>
  </si>
  <si>
    <t>Шулпина Снежана Дмитриевна</t>
  </si>
  <si>
    <t>Афанасьева Анна Сергеевна</t>
  </si>
  <si>
    <t>Ушакова Влада Владимировна</t>
  </si>
  <si>
    <t>Колабаева София Евгеньевна</t>
  </si>
  <si>
    <t>Кожевникова Полина Александровна</t>
  </si>
  <si>
    <t>Смирнова Виктория Александровна</t>
  </si>
  <si>
    <t>Харахнова Екатерина Олеговна</t>
  </si>
  <si>
    <t>Горбунова Елена Сергеевна</t>
  </si>
  <si>
    <t>21Д</t>
  </si>
  <si>
    <t>Кудашкина Алина Алексеевна</t>
  </si>
  <si>
    <t>22Д</t>
  </si>
  <si>
    <t>Васюк Анастасия Николаевна</t>
  </si>
  <si>
    <t>23Д</t>
  </si>
  <si>
    <t>Ряжина Дарья Михайловна</t>
  </si>
  <si>
    <t>24Д</t>
  </si>
  <si>
    <t>Михальцов Никита Сергеевич</t>
  </si>
  <si>
    <t>25Д</t>
  </si>
  <si>
    <t>Бессарабова Варвара Владиславовна</t>
  </si>
  <si>
    <t>Чечурина Анна Николаевна</t>
  </si>
  <si>
    <t>4СПД</t>
  </si>
  <si>
    <t>Старосельская Ксения Олеговна</t>
  </si>
  <si>
    <t>25ГД</t>
  </si>
  <si>
    <t>Демиденкова Елизавета Георгиевна</t>
  </si>
  <si>
    <t>26ГД</t>
  </si>
  <si>
    <t>27ГД</t>
  </si>
  <si>
    <t>Пантыгина Анжелика Александровна</t>
  </si>
  <si>
    <t>28ГД</t>
  </si>
  <si>
    <t>Щербинина Екатерина Ивановна</t>
  </si>
  <si>
    <t>Носкова Богдана Васильевна</t>
  </si>
  <si>
    <t>29ГД</t>
  </si>
  <si>
    <t>Маруняк Ева Константиновна</t>
  </si>
  <si>
    <t>30ГД</t>
  </si>
  <si>
    <t>31ГД</t>
  </si>
  <si>
    <t>Литвинова Яна Александровна</t>
  </si>
  <si>
    <t>32ГД</t>
  </si>
  <si>
    <t>Битюкова Екатерина Евгеньевна</t>
  </si>
  <si>
    <t>Зотова Анастасия Антоновна</t>
  </si>
  <si>
    <t>33ГД</t>
  </si>
  <si>
    <t>26Д</t>
  </si>
  <si>
    <t>Тихоплав Полина Ярославовна</t>
  </si>
  <si>
    <t>Аксакалова Алуа Сабыржановна</t>
  </si>
  <si>
    <t>27Д</t>
  </si>
  <si>
    <t>28Д</t>
  </si>
  <si>
    <t>Бусарова Екатерина Сергеевна</t>
  </si>
  <si>
    <t>29Д</t>
  </si>
  <si>
    <t>Рябкова Полина Юрьевна</t>
  </si>
  <si>
    <t>30Д</t>
  </si>
  <si>
    <t>Андриевская София Дмитриевна</t>
  </si>
  <si>
    <t>31Д</t>
  </si>
  <si>
    <t>Маличенко Ксения Максимовна</t>
  </si>
  <si>
    <t>32Д</t>
  </si>
  <si>
    <t>Шерстобитова Полина Витальевна</t>
  </si>
  <si>
    <t>33Д</t>
  </si>
  <si>
    <t>Кичигина Софья Романовна</t>
  </si>
  <si>
    <t>34Д</t>
  </si>
  <si>
    <t>Пугачева Виктория Алексеевна</t>
  </si>
  <si>
    <t>Полноустов Кирилл Вячеславович</t>
  </si>
  <si>
    <t>35Д</t>
  </si>
  <si>
    <t>Иванова Анастасия Александровна</t>
  </si>
  <si>
    <t>21ДО</t>
  </si>
  <si>
    <t>8Х</t>
  </si>
  <si>
    <t>9Х</t>
  </si>
  <si>
    <t>Стрельникова Александра Николаевна</t>
  </si>
  <si>
    <t>Маслова Ольга Александровна</t>
  </si>
  <si>
    <t>12АКТ</t>
  </si>
  <si>
    <t>13АКТ</t>
  </si>
  <si>
    <t>Шадура Павел Дмитриевич</t>
  </si>
  <si>
    <t>Рецлав Ирина Евгеньевна</t>
  </si>
  <si>
    <t>18А</t>
  </si>
  <si>
    <t>Истомина Яна Дмитриевна</t>
  </si>
  <si>
    <t>19А</t>
  </si>
  <si>
    <t>Лаптева Дарья Евгеньевна</t>
  </si>
  <si>
    <t>20А</t>
  </si>
  <si>
    <t>Зотова Анастасия Андреевна</t>
  </si>
  <si>
    <t>21А</t>
  </si>
  <si>
    <t>Шевлякова Велена Александровна</t>
  </si>
  <si>
    <t>22А</t>
  </si>
  <si>
    <t>Ковалева Мария Дмитриевна</t>
  </si>
  <si>
    <t>23А</t>
  </si>
  <si>
    <t>Заболоцкая Валерия Витальевна</t>
  </si>
  <si>
    <t>24А</t>
  </si>
  <si>
    <t>Соколова Маргарита Михайловна</t>
  </si>
  <si>
    <t>25А</t>
  </si>
  <si>
    <t>Черноусова Софья Михайловна</t>
  </si>
  <si>
    <t>26А</t>
  </si>
  <si>
    <t>Майбурова Анастасия Сергеевна</t>
  </si>
  <si>
    <t>27А</t>
  </si>
  <si>
    <t>Зайцева Валерия Андреевна</t>
  </si>
  <si>
    <t>28А</t>
  </si>
  <si>
    <t>Ольгина Анна Максимовна</t>
  </si>
  <si>
    <t>29А</t>
  </si>
  <si>
    <t>Савина Анастасия Васильевна</t>
  </si>
  <si>
    <t>30А</t>
  </si>
  <si>
    <t>Останина Ирина Алексеевна</t>
  </si>
  <si>
    <t>31А</t>
  </si>
  <si>
    <t>32А</t>
  </si>
  <si>
    <t>Зубкова Анастасия Прохоровна</t>
  </si>
  <si>
    <t>Зубкова Мария Прохоровна</t>
  </si>
  <si>
    <t>33А</t>
  </si>
  <si>
    <t>Сайфулина Элина Рафаиловна</t>
  </si>
  <si>
    <t>34А</t>
  </si>
  <si>
    <t>Хацевская Полина Константиновна</t>
  </si>
  <si>
    <t>35А</t>
  </si>
  <si>
    <t>Нестеренко Дарья Игоревна</t>
  </si>
  <si>
    <t>36А</t>
  </si>
  <si>
    <t>37А</t>
  </si>
  <si>
    <t>Журбенко Елизавета Дмитриевна</t>
  </si>
  <si>
    <t>Полоцкий Александр Андреевич</t>
  </si>
  <si>
    <t>Бичевая Дарья Сергеевна</t>
  </si>
  <si>
    <t>14Р</t>
  </si>
  <si>
    <t>15Р</t>
  </si>
  <si>
    <t>Кузнецова Ирина Павловна</t>
  </si>
  <si>
    <t>16Р</t>
  </si>
  <si>
    <t>Катугина Дарья Андреевна</t>
  </si>
  <si>
    <t>17Р</t>
  </si>
  <si>
    <t>Кузьмина Мария Александровна</t>
  </si>
  <si>
    <t>18Р</t>
  </si>
  <si>
    <t>Белугина Алина Михайловна</t>
  </si>
  <si>
    <t>19Р</t>
  </si>
  <si>
    <t>Фукс Оксана Дмитриевна</t>
  </si>
  <si>
    <t>30НК</t>
  </si>
  <si>
    <t>Ниъматова Сокина Хушвахтовна</t>
  </si>
  <si>
    <t>31НК</t>
  </si>
  <si>
    <t>32НК</t>
  </si>
  <si>
    <t>33НК</t>
  </si>
  <si>
    <t>34НК</t>
  </si>
  <si>
    <t>35НК</t>
  </si>
  <si>
    <t>36НК</t>
  </si>
  <si>
    <t>37НК</t>
  </si>
  <si>
    <t>38НК</t>
  </si>
  <si>
    <t>39НК</t>
  </si>
  <si>
    <t>40НК</t>
  </si>
  <si>
    <t>41НК</t>
  </si>
  <si>
    <t>42НК</t>
  </si>
  <si>
    <t>Амренова Диана Ренатовна</t>
  </si>
  <si>
    <t>Ядровская Кристина Михайловна</t>
  </si>
  <si>
    <t>Стацук Дарья Александровна</t>
  </si>
  <si>
    <t>Гривкина Александра Константиновна</t>
  </si>
  <si>
    <t>Тимофеева Ксения Алексеевна</t>
  </si>
  <si>
    <t>Старченко Анастасия Александровна</t>
  </si>
  <si>
    <t>Етекбаева Асемгуль Казбековна</t>
  </si>
  <si>
    <t>Горбенко Екатерина Владимировна</t>
  </si>
  <si>
    <t>Лезнева София Васильевна</t>
  </si>
  <si>
    <t>Усова Мария Михайловна</t>
  </si>
  <si>
    <t>Карымова Алия Ильфатовна</t>
  </si>
  <si>
    <t>22ДО</t>
  </si>
  <si>
    <t>Литовченко Виктория Александровна</t>
  </si>
  <si>
    <t>10Х</t>
  </si>
  <si>
    <t>Пашина Софья Александровна</t>
  </si>
  <si>
    <t>Васкан Станислав Сергеевич</t>
  </si>
  <si>
    <t>14АКТ</t>
  </si>
  <si>
    <t>Чакуриди Диана Александровна</t>
  </si>
  <si>
    <t>43НК</t>
  </si>
  <si>
    <t>Армбристер Ангелина Алексеевна</t>
  </si>
  <si>
    <t>44НК</t>
  </si>
  <si>
    <t>Тачетдинова Ляйсан Сайфулловна</t>
  </si>
  <si>
    <t>45НК</t>
  </si>
  <si>
    <t>46НК</t>
  </si>
  <si>
    <t>Чеботаева Мария Денисовна</t>
  </si>
  <si>
    <t>Ищанова Валентина Игоревна</t>
  </si>
  <si>
    <t>47НК</t>
  </si>
  <si>
    <t>48НК</t>
  </si>
  <si>
    <t>49НК</t>
  </si>
  <si>
    <t>Воронкова Кристина Викторовна</t>
  </si>
  <si>
    <t>50НК</t>
  </si>
  <si>
    <t>Саврыкина Ольга Николаевна</t>
  </si>
  <si>
    <t>38А</t>
  </si>
  <si>
    <t>Путинцев Марк Михайлович</t>
  </si>
  <si>
    <t>39А</t>
  </si>
  <si>
    <t>Бурмистрова Александра Александровна</t>
  </si>
  <si>
    <t>40А</t>
  </si>
  <si>
    <t>Артемова Екатерина Александровна</t>
  </si>
  <si>
    <t>41А</t>
  </si>
  <si>
    <t>Наумова Александра Ивановна</t>
  </si>
  <si>
    <t>42А</t>
  </si>
  <si>
    <t>Шаклеина Лолита Сергеевна</t>
  </si>
  <si>
    <t>43А</t>
  </si>
  <si>
    <t>Алексеева Алёна Алексеевна</t>
  </si>
  <si>
    <t>44А</t>
  </si>
  <si>
    <t>Миронова Эллина Алексеевна</t>
  </si>
  <si>
    <t>45А</t>
  </si>
  <si>
    <t>Соколова Ольга Данииловна</t>
  </si>
  <si>
    <t>46А</t>
  </si>
  <si>
    <t>Тарасенко Алевтина Сергеевна</t>
  </si>
  <si>
    <t>48А</t>
  </si>
  <si>
    <t>Усова Полина Дмитриевна</t>
  </si>
  <si>
    <t>51НК</t>
  </si>
  <si>
    <t>Муртазина Алина Рафаэлевна</t>
  </si>
  <si>
    <t>52НК</t>
  </si>
  <si>
    <t>Тараканова Нелли Александровна</t>
  </si>
  <si>
    <t>53НК</t>
  </si>
  <si>
    <t>54НК</t>
  </si>
  <si>
    <t>55НК</t>
  </si>
  <si>
    <t>56НК</t>
  </si>
  <si>
    <t>57НК</t>
  </si>
  <si>
    <t>58НК</t>
  </si>
  <si>
    <t>59НК</t>
  </si>
  <si>
    <t>60НК</t>
  </si>
  <si>
    <t>Тарасова Татьяна Кирилловна</t>
  </si>
  <si>
    <t>Ларькова Полина Евгеньевна</t>
  </si>
  <si>
    <t>Никифорова Диана Андреевна</t>
  </si>
  <si>
    <t>Воробьева Ульяна Сергеевна</t>
  </si>
  <si>
    <t>Абдрахманова Сабина Бауржановна</t>
  </si>
  <si>
    <t>Решетникова Дарья Сергеевна</t>
  </si>
  <si>
    <t>Лукьянова Елизавета Васильевна</t>
  </si>
  <si>
    <t>Товбулатова  Элиза Ризвановна</t>
  </si>
  <si>
    <t>15АКТ</t>
  </si>
  <si>
    <t>16АКТ</t>
  </si>
  <si>
    <t>17АКТ</t>
  </si>
  <si>
    <t>Завьялова Виктория Андреевна</t>
  </si>
  <si>
    <t>Нурахметова Индира Азаматовна</t>
  </si>
  <si>
    <t>Думатов Даниэль Ринадович</t>
  </si>
  <si>
    <t>15МО</t>
  </si>
  <si>
    <t>16МО</t>
  </si>
  <si>
    <t>17МО</t>
  </si>
  <si>
    <t>18МО</t>
  </si>
  <si>
    <t>19МО</t>
  </si>
  <si>
    <t>20МО</t>
  </si>
  <si>
    <t>21МО</t>
  </si>
  <si>
    <t>Ракитянская Екатерина Дмитриевна</t>
  </si>
  <si>
    <t>Красевич Никита Вячеславович</t>
  </si>
  <si>
    <t>Безруков Илья Сергеевич</t>
  </si>
  <si>
    <t>Добровольский Александр Викторович</t>
  </si>
  <si>
    <t>Винокуров Дмитрий Константинович</t>
  </si>
  <si>
    <t>Фисенко Екатерина Андреевна</t>
  </si>
  <si>
    <t>Выгас Татьяна Александровна</t>
  </si>
  <si>
    <t>20Р</t>
  </si>
  <si>
    <t>21Р</t>
  </si>
  <si>
    <t>22Р</t>
  </si>
  <si>
    <t>23Р</t>
  </si>
  <si>
    <t>24Р</t>
  </si>
  <si>
    <t>25Р</t>
  </si>
  <si>
    <t>26Р</t>
  </si>
  <si>
    <t>Куницын Александр Эдуардович</t>
  </si>
  <si>
    <t>Курочкина Кясарин Цунетощевна</t>
  </si>
  <si>
    <t>Горкуша Виктория Сергеевна</t>
  </si>
  <si>
    <t>Ильченко Дмитрий Станиславович</t>
  </si>
  <si>
    <t>Акудинов Дмитрий Игоревич</t>
  </si>
  <si>
    <t>Шишкина Алина Игоревна</t>
  </si>
  <si>
    <t>Данилов Степан Антонович</t>
  </si>
  <si>
    <t>11Х</t>
  </si>
  <si>
    <t>12Х</t>
  </si>
  <si>
    <t>13Х</t>
  </si>
  <si>
    <t>14Х</t>
  </si>
  <si>
    <t>15Х</t>
  </si>
  <si>
    <t>Головачева Алиса Евгеньевна</t>
  </si>
  <si>
    <t>Залесова Алёна Сергеевна</t>
  </si>
  <si>
    <t>Лейс Дарья Андреевна</t>
  </si>
  <si>
    <t>Ванькова Алина Сергеевна</t>
  </si>
  <si>
    <t>Войлошникова Дарья Сергеевна</t>
  </si>
  <si>
    <t>Новикова Нина Николаевна</t>
  </si>
  <si>
    <t>5СПД</t>
  </si>
  <si>
    <t>6СПД</t>
  </si>
  <si>
    <t>7СПД</t>
  </si>
  <si>
    <t>8СПД</t>
  </si>
  <si>
    <t>9СПД</t>
  </si>
  <si>
    <t>10СПД</t>
  </si>
  <si>
    <t>11СПД</t>
  </si>
  <si>
    <t>12СПД</t>
  </si>
  <si>
    <t>Попова Евгения Андреевна</t>
  </si>
  <si>
    <t>Ивахно Юлия Алексеевна</t>
  </si>
  <si>
    <t>Ананьева Таисия Сергеевна</t>
  </si>
  <si>
    <t>Крючкова Полина Викторовна</t>
  </si>
  <si>
    <t>Савенкова Дарья Владимировна</t>
  </si>
  <si>
    <t>Ефимов Дмитрий Николаевич</t>
  </si>
  <si>
    <t>Сувалова Ксения Александровна</t>
  </si>
  <si>
    <t>34ГД</t>
  </si>
  <si>
    <t>35ГД</t>
  </si>
  <si>
    <t>36ГД</t>
  </si>
  <si>
    <t>37ГД</t>
  </si>
  <si>
    <t>38ГД</t>
  </si>
  <si>
    <t>39ГД</t>
  </si>
  <si>
    <t>40ГД</t>
  </si>
  <si>
    <t>41ГД</t>
  </si>
  <si>
    <t>42ГД</t>
  </si>
  <si>
    <t>43ГД</t>
  </si>
  <si>
    <t>44ГД</t>
  </si>
  <si>
    <t>45ГД</t>
  </si>
  <si>
    <t>46ГД</t>
  </si>
  <si>
    <t>47ГД</t>
  </si>
  <si>
    <t>48ГД</t>
  </si>
  <si>
    <t>49ГД</t>
  </si>
  <si>
    <t>50ГД</t>
  </si>
  <si>
    <t>51ГД</t>
  </si>
  <si>
    <t>52ГД</t>
  </si>
  <si>
    <t>Аляйская Ульяна Андреевна</t>
  </si>
  <si>
    <t>Соловьева Дарья Евгеньевна</t>
  </si>
  <si>
    <t>Горбунова Вероника Сергеевна</t>
  </si>
  <si>
    <t>Булгакова Валерия Сергеевна</t>
  </si>
  <si>
    <t>Тарасенко София Викторовна</t>
  </si>
  <si>
    <t>Славотинская Александра  Александровна</t>
  </si>
  <si>
    <t>Ткаченко Екатерина Сергеевна</t>
  </si>
  <si>
    <t>Рахимжанова Альбина Тимуровна</t>
  </si>
  <si>
    <t>Тукуреева Варвара Николаевна</t>
  </si>
  <si>
    <t>Кустова Надежда Викторовна</t>
  </si>
  <si>
    <t>Кондратьева Елизавета Александровна</t>
  </si>
  <si>
    <t>Кондратьева Софья Александровна</t>
  </si>
  <si>
    <t>Кучерова Елизавета Евгеньевна</t>
  </si>
  <si>
    <t>Игнатьев Артемий Олегович</t>
  </si>
  <si>
    <t>Бурлакова Ева Витальевна</t>
  </si>
  <si>
    <t>Черкасова Александра Сергеевна</t>
  </si>
  <si>
    <t>Ершова Екатерина Евгеньевна</t>
  </si>
  <si>
    <t>Максименко Влада Андреевна</t>
  </si>
  <si>
    <t>Ступник Ксения Геннадьевна</t>
  </si>
  <si>
    <t>53ГД</t>
  </si>
  <si>
    <t>Фокина Анастасия Александровна</t>
  </si>
  <si>
    <t>36Д</t>
  </si>
  <si>
    <t>37Д</t>
  </si>
  <si>
    <t>38Д</t>
  </si>
  <si>
    <t>39Д</t>
  </si>
  <si>
    <t>40Д</t>
  </si>
  <si>
    <t>41Д</t>
  </si>
  <si>
    <t>42Д</t>
  </si>
  <si>
    <t>43Д</t>
  </si>
  <si>
    <t>44Д</t>
  </si>
  <si>
    <t>45Д</t>
  </si>
  <si>
    <t>46Д</t>
  </si>
  <si>
    <t>47Д</t>
  </si>
  <si>
    <t>48Д</t>
  </si>
  <si>
    <t>Филоненко Виктория Вячеславовна</t>
  </si>
  <si>
    <t>Кем Полина Владимировна</t>
  </si>
  <si>
    <t>Вашуркина София Дмитриевна</t>
  </si>
  <si>
    <t>Трембачева Елизавета Ильинична</t>
  </si>
  <si>
    <t>Перевезенцев Никита Дмитриевич</t>
  </si>
  <si>
    <t>Ищенко Елизавета Романовна</t>
  </si>
  <si>
    <t>Разина Елена Сергеевна</t>
  </si>
  <si>
    <t>Гнилушина Анна Сергеевна</t>
  </si>
  <si>
    <t>Румакова Виктория Алексеевна</t>
  </si>
  <si>
    <t>Анасьев Александр Юрьевич</t>
  </si>
  <si>
    <t>Шанцева Елизавета Сергеевна</t>
  </si>
  <si>
    <t>Дзюба Анна Александровна</t>
  </si>
  <si>
    <t>Рошу Кристина Сергеевна</t>
  </si>
  <si>
    <t>Боженкова Елизавета Витальевна</t>
  </si>
  <si>
    <t>49Д</t>
  </si>
  <si>
    <t>50Д</t>
  </si>
  <si>
    <t>Кималова Карина Анатольевна</t>
  </si>
  <si>
    <t>Опочинина Елизавета Максимовна</t>
  </si>
  <si>
    <t>51Д</t>
  </si>
  <si>
    <t>52Д</t>
  </si>
  <si>
    <t>Кибирева Анна Михайловна</t>
  </si>
  <si>
    <t>Бондаренко Дарья Евгеньевна</t>
  </si>
  <si>
    <t>8ИЗО</t>
  </si>
  <si>
    <t>53Д</t>
  </si>
  <si>
    <t>Маслова Анна Андреевна</t>
  </si>
  <si>
    <t>Скворцова Милена Витальевна</t>
  </si>
  <si>
    <t>54Д</t>
  </si>
  <si>
    <t>Томашова Богдана Романовна</t>
  </si>
  <si>
    <t>56Д</t>
  </si>
  <si>
    <t>Иванова Анастасия Дмитриевна</t>
  </si>
  <si>
    <t>55Д</t>
  </si>
  <si>
    <t>Мицих Карина Эдуардовна</t>
  </si>
  <si>
    <t>57Д</t>
  </si>
  <si>
    <t>58Д</t>
  </si>
  <si>
    <t>Мовсисян Арина Вагиковна</t>
  </si>
  <si>
    <t>18АКТ</t>
  </si>
  <si>
    <t>Голозубов Константин Евгеньевич</t>
  </si>
  <si>
    <t>19АКТ</t>
  </si>
  <si>
    <t>Лешенок Анастасия Игоревна</t>
  </si>
  <si>
    <t>Позняк Алиса Сергеевна</t>
  </si>
  <si>
    <t>5ИЗО</t>
  </si>
  <si>
    <t>Гриченкова Дарья Сергеевна</t>
  </si>
  <si>
    <t>6ИЗО</t>
  </si>
  <si>
    <t>7ИЗО</t>
  </si>
  <si>
    <t>Криницына Екатерина Владимировна</t>
  </si>
  <si>
    <t>Брангина Кристина Олеговна</t>
  </si>
  <si>
    <t>9ИЗО</t>
  </si>
  <si>
    <t>Бейсенова Диляра Руслановна</t>
  </si>
  <si>
    <t>23ДО</t>
  </si>
  <si>
    <t>Иванова Дарья Николаевна</t>
  </si>
  <si>
    <t>24ДО</t>
  </si>
  <si>
    <t>Дикопавленко Анастасия Викентьевна</t>
  </si>
  <si>
    <t>25ДО</t>
  </si>
  <si>
    <t>Гаманова Анастасия Михайловна</t>
  </si>
  <si>
    <t>26ДО</t>
  </si>
  <si>
    <t>Лейнвебер Анастасия Сергеевна</t>
  </si>
  <si>
    <t>27ДО</t>
  </si>
  <si>
    <t>28ДО</t>
  </si>
  <si>
    <t>Пономарева Виктория Вадимовна</t>
  </si>
  <si>
    <t>Котова Оксана Александровна</t>
  </si>
  <si>
    <t>22МО</t>
  </si>
  <si>
    <t>Иконников Евгений Николаевич</t>
  </si>
  <si>
    <t>20АКТ</t>
  </si>
  <si>
    <t>Борисова Екатерина Юрьевна</t>
  </si>
  <si>
    <t>50А</t>
  </si>
  <si>
    <t>Нецель Селин</t>
  </si>
  <si>
    <t>49А</t>
  </si>
  <si>
    <t>Кисина Мариям Ерболовна</t>
  </si>
  <si>
    <t>61НК</t>
  </si>
  <si>
    <t>Мухамедкаримова Айслу Руслановна</t>
  </si>
  <si>
    <t>54ГД</t>
  </si>
  <si>
    <t>Коновалов Фёдор Сергеевич</t>
  </si>
  <si>
    <t>55ГД</t>
  </si>
  <si>
    <t>Пожидаева Анна Игоревна</t>
  </si>
  <si>
    <t>56ГД</t>
  </si>
  <si>
    <t>Кусаинова Шайза Сагатовна</t>
  </si>
  <si>
    <t>Степанюк Елизавета Юрьевна</t>
  </si>
  <si>
    <t>57ГД</t>
  </si>
  <si>
    <t>58ГД</t>
  </si>
  <si>
    <t>Тухтаметова Сабрина Руслановна</t>
  </si>
  <si>
    <t>Ефремова Екатерина Сергеевна</t>
  </si>
  <si>
    <t>59ГД</t>
  </si>
  <si>
    <t>60ГД</t>
  </si>
  <si>
    <t>Анохина Елена Владимировна</t>
  </si>
  <si>
    <t>Ларина Кристина Сергеевна</t>
  </si>
  <si>
    <t>63НК</t>
  </si>
  <si>
    <t>29ДО</t>
  </si>
  <si>
    <t>Почёпина Виктория Сергеевна</t>
  </si>
  <si>
    <t>30ДО</t>
  </si>
  <si>
    <t>31ДО</t>
  </si>
  <si>
    <t>Зюлина Валерия Юрьевна</t>
  </si>
  <si>
    <t>Мануйлова Юлия Владимировна</t>
  </si>
  <si>
    <t>Рудаева Кристина Евгеньевна</t>
  </si>
  <si>
    <t>23МО</t>
  </si>
  <si>
    <t>Бурлаку Александр Евгеньевич</t>
  </si>
  <si>
    <t>24МО</t>
  </si>
  <si>
    <t>32ДО</t>
  </si>
  <si>
    <t>Кирстук Екатерина Вадимовна</t>
  </si>
  <si>
    <t>Запускалова Дарья Сергеевна</t>
  </si>
  <si>
    <t>60Д</t>
  </si>
  <si>
    <t>Козинец Маргарита Максимовна</t>
  </si>
  <si>
    <t>61Д</t>
  </si>
  <si>
    <t>62Д</t>
  </si>
  <si>
    <t>63Д</t>
  </si>
  <si>
    <t>Фирсова Анна Александровна</t>
  </si>
  <si>
    <t>Писарева Софья Александровна</t>
  </si>
  <si>
    <t>16Х</t>
  </si>
  <si>
    <t>Санакоева Владислава Темуровна</t>
  </si>
  <si>
    <t>4СЦ</t>
  </si>
  <si>
    <t>Бречкина Таисия Алексеевна</t>
  </si>
  <si>
    <t>Никитенко Ксения Сергеевна</t>
  </si>
  <si>
    <t>51А</t>
  </si>
  <si>
    <t>52А</t>
  </si>
  <si>
    <t>Баженова Александра Евгеньевна</t>
  </si>
  <si>
    <t>Мальцева Екатерина Сергеевна</t>
  </si>
  <si>
    <t>53А</t>
  </si>
  <si>
    <t>54А</t>
  </si>
  <si>
    <t>Иванова Виктория Викторовна</t>
  </si>
  <si>
    <t>55А</t>
  </si>
  <si>
    <t>Ненашева Надежда Сергеевна</t>
  </si>
  <si>
    <t>Груздева Анастасия Владимировна</t>
  </si>
  <si>
    <t>17Х</t>
  </si>
  <si>
    <t>Вехтер Ольга Александровна</t>
  </si>
  <si>
    <t>65НК</t>
  </si>
  <si>
    <t>Хижняк Светлана Олеговна</t>
  </si>
  <si>
    <t>64НК</t>
  </si>
  <si>
    <t>Рубцова Анета Алексеевна</t>
  </si>
  <si>
    <t>65Д</t>
  </si>
  <si>
    <t>64Д</t>
  </si>
  <si>
    <t>Рустамова Симузар Гасан кызы</t>
  </si>
  <si>
    <t>Морщакова Элла Евгеньевна</t>
  </si>
  <si>
    <t>66Д</t>
  </si>
  <si>
    <t>Семёнова Вероника Сергеевна</t>
  </si>
  <si>
    <t>27Р</t>
  </si>
  <si>
    <t>Мартынова Арина Сергеевна</t>
  </si>
  <si>
    <t>28Р</t>
  </si>
  <si>
    <t>29Р</t>
  </si>
  <si>
    <t>Кирюхина Виктория Николаевна</t>
  </si>
  <si>
    <t>30Р</t>
  </si>
  <si>
    <t>Иванова Софья Андреевна</t>
  </si>
  <si>
    <t>31Р</t>
  </si>
  <si>
    <t>Моськина Дарья Валерьевна</t>
  </si>
  <si>
    <t>32Р</t>
  </si>
  <si>
    <t>Голышенко Яна Дмитриевна</t>
  </si>
  <si>
    <t>33Р</t>
  </si>
  <si>
    <t>Павлова Юлия Вячеславовна</t>
  </si>
  <si>
    <t>Атымтаева Карина Маратовна</t>
  </si>
  <si>
    <t>33ДО</t>
  </si>
  <si>
    <t>Коноплёва Татьяна Викторовна</t>
  </si>
  <si>
    <t>34ДО</t>
  </si>
  <si>
    <t>Мамаева Дарья Олеговна</t>
  </si>
  <si>
    <t>35ДО</t>
  </si>
  <si>
    <t>Баширова Камиля Рашидовна</t>
  </si>
  <si>
    <t>36ДО</t>
  </si>
  <si>
    <t>37ДО</t>
  </si>
  <si>
    <t>Перепелкина Дарья Викторовна</t>
  </si>
  <si>
    <t>38ДО</t>
  </si>
  <si>
    <t>Князик Дарья Андреевна</t>
  </si>
  <si>
    <t>39ДО</t>
  </si>
  <si>
    <t>Саргсян Алла Григоровна</t>
  </si>
  <si>
    <t>10ИЗО</t>
  </si>
  <si>
    <t>Зеленко Алина Сергеевна</t>
  </si>
  <si>
    <t>Брайдигам Диана Денисовна</t>
  </si>
  <si>
    <t>21АКТ</t>
  </si>
  <si>
    <t>22АКТ</t>
  </si>
  <si>
    <t>23АКТ</t>
  </si>
  <si>
    <t>24АКТ</t>
  </si>
  <si>
    <t>25АКТ</t>
  </si>
  <si>
    <t>Демчак Савелий Викторович</t>
  </si>
  <si>
    <t>Китаров Святослав Арсланович</t>
  </si>
  <si>
    <t>Терещенко Екатерина Сергеевна</t>
  </si>
  <si>
    <t>Ленберг Никита Николаевич</t>
  </si>
  <si>
    <t>67Д</t>
  </si>
  <si>
    <t>Рожкова Виктория Андреевна</t>
  </si>
  <si>
    <t>68Д</t>
  </si>
  <si>
    <t>69Д</t>
  </si>
  <si>
    <t>70Д</t>
  </si>
  <si>
    <t>71Д</t>
  </si>
  <si>
    <t>72Д</t>
  </si>
  <si>
    <t>Арчакова Диана Константиновна</t>
  </si>
  <si>
    <t>Жумаева Беата Вячеславовна</t>
  </si>
  <si>
    <t>Колыванова Карина Васильевна</t>
  </si>
  <si>
    <t xml:space="preserve">да </t>
  </si>
  <si>
    <t>Анохина Яна Евгеньевна</t>
  </si>
  <si>
    <t>Павленко Ульяна Максимовна</t>
  </si>
  <si>
    <t>Емельянова Мария Александровна</t>
  </si>
  <si>
    <t>34Р</t>
  </si>
  <si>
    <t>35Р</t>
  </si>
  <si>
    <t>Коробко Сергей Евгеньевич</t>
  </si>
  <si>
    <t>36Р</t>
  </si>
  <si>
    <t>Семенников Владислав Евгеньевич</t>
  </si>
  <si>
    <t>18Х</t>
  </si>
  <si>
    <t>Соснина Анастасия Александровна</t>
  </si>
  <si>
    <t>Ерита Татьяна Александровна</t>
  </si>
  <si>
    <t>25МО</t>
  </si>
  <si>
    <t>Кузнецова Алина Витальевна</t>
  </si>
  <si>
    <t>26МО</t>
  </si>
  <si>
    <t>Болотов Даниил Сергеевич</t>
  </si>
  <si>
    <t>5СЦ</t>
  </si>
  <si>
    <t>Стригина Дарья Максимовна</t>
  </si>
  <si>
    <t>66НК</t>
  </si>
  <si>
    <t>67НК</t>
  </si>
  <si>
    <t>Стомпор Мария Николаевна</t>
  </si>
  <si>
    <t>Ушакова Алёна Дмитриевна</t>
  </si>
  <si>
    <t>68НК</t>
  </si>
  <si>
    <t>Вахрушева Екатерина Сергеевна</t>
  </si>
  <si>
    <t>69НК</t>
  </si>
  <si>
    <t>70НК</t>
  </si>
  <si>
    <t>Шмиткаль Елена Алексеевна</t>
  </si>
  <si>
    <t>71НК</t>
  </si>
  <si>
    <t>Курсакова Валерия Юрьевна</t>
  </si>
  <si>
    <t>72НК</t>
  </si>
  <si>
    <t>73НК</t>
  </si>
  <si>
    <t>Семёнова Александра Андреевна</t>
  </si>
  <si>
    <t>Котова Анна Александровна</t>
  </si>
  <si>
    <t>74НК</t>
  </si>
  <si>
    <t>75НК</t>
  </si>
  <si>
    <t>Вейнбендер Вероника Андреевна</t>
  </si>
  <si>
    <t>Новак Яна Сергеевна</t>
  </si>
  <si>
    <t>56А</t>
  </si>
  <si>
    <t>57А</t>
  </si>
  <si>
    <t>58А</t>
  </si>
  <si>
    <t>59А</t>
  </si>
  <si>
    <t>60А</t>
  </si>
  <si>
    <t>61А</t>
  </si>
  <si>
    <t>62А</t>
  </si>
  <si>
    <t>Рубанова Мария Сергеевна</t>
  </si>
  <si>
    <t>Носова Ксения Сергеевна</t>
  </si>
  <si>
    <t>Жексембаева Жанар Серековна</t>
  </si>
  <si>
    <t>Крюкова Александра Витальевна</t>
  </si>
  <si>
    <t>Шляхтич Ангелина Андреевна</t>
  </si>
  <si>
    <t>Юдникова Анна Александровна</t>
  </si>
  <si>
    <t>Хасанова Мадина  Мансуровна</t>
  </si>
  <si>
    <t>61ГД</t>
  </si>
  <si>
    <t>62ГД</t>
  </si>
  <si>
    <t>63ГД</t>
  </si>
  <si>
    <t>64ГД</t>
  </si>
  <si>
    <t>65ГД</t>
  </si>
  <si>
    <t>66ГД</t>
  </si>
  <si>
    <t>67ГД</t>
  </si>
  <si>
    <t>68ГД</t>
  </si>
  <si>
    <t>69ГД</t>
  </si>
  <si>
    <t>Вяткина Анастасия Максимовна</t>
  </si>
  <si>
    <t>Непомнящих Глеб Олегович</t>
  </si>
  <si>
    <t>Чугунова Алина Константиновна</t>
  </si>
  <si>
    <t>Куликова Олеся Владимировна</t>
  </si>
  <si>
    <t>Сиюткина Дарья Константиновна</t>
  </si>
  <si>
    <t>Гиль Софья Юрьевна</t>
  </si>
  <si>
    <t>Натюш Екатерина Николаевна</t>
  </si>
  <si>
    <t>Пушминцева Виктория Евгеньевна</t>
  </si>
  <si>
    <t>Дроздова Диана Вячеславовна</t>
  </si>
  <si>
    <t>Пынтикова Милана Витальевна</t>
  </si>
  <si>
    <t>Просоедова Вероника Павловна</t>
  </si>
  <si>
    <t>26АКТ</t>
  </si>
  <si>
    <t>27АКТ</t>
  </si>
  <si>
    <t>Лопатко Алёна Игоревна</t>
  </si>
  <si>
    <t>19Х</t>
  </si>
  <si>
    <t>Миргалеева Ильвина Ильмировна</t>
  </si>
  <si>
    <t>20Х</t>
  </si>
  <si>
    <t>Быструшкина Анастасия Тимуровна</t>
  </si>
  <si>
    <t>21Х</t>
  </si>
  <si>
    <t>Литовченко Мария Алексеевна</t>
  </si>
  <si>
    <t>37Р</t>
  </si>
  <si>
    <t>Штенке Эвелина Евгеньевна</t>
  </si>
  <si>
    <t>38Р</t>
  </si>
  <si>
    <t>Авдейко Елена Алексеевна</t>
  </si>
  <si>
    <t>39Р</t>
  </si>
  <si>
    <t>Ожуг Карина Николаевна</t>
  </si>
  <si>
    <t>40Р</t>
  </si>
  <si>
    <t>Омельченко София Геннадьевна</t>
  </si>
  <si>
    <t>41Р</t>
  </si>
  <si>
    <t>Кабулова Мария Андреевна</t>
  </si>
  <si>
    <t>42Р</t>
  </si>
  <si>
    <t>Шевченко Виктория Владимировна</t>
  </si>
  <si>
    <t>40ДО</t>
  </si>
  <si>
    <t>41ДО</t>
  </si>
  <si>
    <t>42ДО</t>
  </si>
  <si>
    <t>43ДО</t>
  </si>
  <si>
    <t>Карымова Вера Дмитриевна</t>
  </si>
  <si>
    <t>Шульгина Варвара Юрьевна</t>
  </si>
  <si>
    <t>Харлашина Софья Викторовна</t>
  </si>
  <si>
    <t>Птушка Алёна Антоновна</t>
  </si>
  <si>
    <t>63А</t>
  </si>
  <si>
    <t>64А</t>
  </si>
  <si>
    <t>65А</t>
  </si>
  <si>
    <t>66А</t>
  </si>
  <si>
    <t>67А</t>
  </si>
  <si>
    <t>68А</t>
  </si>
  <si>
    <t>69А</t>
  </si>
  <si>
    <t>70А</t>
  </si>
  <si>
    <t>Гармаева Вероника Викторовна</t>
  </si>
  <si>
    <t>Сахибулина Карина Олеговна</t>
  </si>
  <si>
    <t>Вершинина Мария Игоревна</t>
  </si>
  <si>
    <t>Меркурьева Александра Юрьевна</t>
  </si>
  <si>
    <t>Нинилина Анна Петровна</t>
  </si>
  <si>
    <t>Ищенко Евгения Алексеевна</t>
  </si>
  <si>
    <t>Третинникова Ангелина Николаевна</t>
  </si>
  <si>
    <t>Коростелев Роман Викторович</t>
  </si>
  <si>
    <t>27МО</t>
  </si>
  <si>
    <t>28МО</t>
  </si>
  <si>
    <t>29МО</t>
  </si>
  <si>
    <t>30МО</t>
  </si>
  <si>
    <t>Пронькина Ксения Викторовна</t>
  </si>
  <si>
    <t>Серюкова Полина Витальевна</t>
  </si>
  <si>
    <t>Середина Алина Александровна</t>
  </si>
  <si>
    <t>Плотников Кирилл Дмитриевич</t>
  </si>
  <si>
    <t>70ГД</t>
  </si>
  <si>
    <t>71ГД</t>
  </si>
  <si>
    <t>72ГД</t>
  </si>
  <si>
    <t>73ГД</t>
  </si>
  <si>
    <t>74ГД</t>
  </si>
  <si>
    <t>75ГД</t>
  </si>
  <si>
    <t>76ГД</t>
  </si>
  <si>
    <t>77ГД</t>
  </si>
  <si>
    <t>78ГД</t>
  </si>
  <si>
    <t>79ГД</t>
  </si>
  <si>
    <t>Меркушева Алина Сергеевна</t>
  </si>
  <si>
    <t>Стемпоржецкая Анна Сергеевна</t>
  </si>
  <si>
    <t>Михальченко Елизавета Викторовна</t>
  </si>
  <si>
    <t>Уточкина Мария Александровна</t>
  </si>
  <si>
    <t>Еремеева Екатерина Николаевна</t>
  </si>
  <si>
    <t>Еремеева Елизавета Николаевна</t>
  </si>
  <si>
    <t>Куплайс Ольга Николаевна</t>
  </si>
  <si>
    <t>71А</t>
  </si>
  <si>
    <t>Старокожева Наталья Олеговна</t>
  </si>
  <si>
    <t>Тихонова Алёна Алексеевна</t>
  </si>
  <si>
    <t>Сабирова Алина Витальевна</t>
  </si>
  <si>
    <t>Силин Сергей Вадимович</t>
  </si>
  <si>
    <t>73Д</t>
  </si>
  <si>
    <t>74Д</t>
  </si>
  <si>
    <t>76Д</t>
  </si>
  <si>
    <t>77Д</t>
  </si>
  <si>
    <t>78Д</t>
  </si>
  <si>
    <t>79Д</t>
  </si>
  <si>
    <t>80Д</t>
  </si>
  <si>
    <t>Ключенко Алёна Владимировна</t>
  </si>
  <si>
    <t>Колодонос Ксения Витальевна</t>
  </si>
  <si>
    <t>75Д</t>
  </si>
  <si>
    <t>Росоловский Глеб Тарасович</t>
  </si>
  <si>
    <t>Комлев Игорь Леонидович</t>
  </si>
  <si>
    <t>Соскина Виктория Игоревна</t>
  </si>
  <si>
    <t>Ахметова Валерия Радиковна</t>
  </si>
  <si>
    <t xml:space="preserve">Мелешкова Марина Федоровна </t>
  </si>
  <si>
    <t>Ниязова Екатерина Ивановна</t>
  </si>
  <si>
    <t>13СПД</t>
  </si>
  <si>
    <t>15СПД</t>
  </si>
  <si>
    <t>Седая Наталья Сергеевна</t>
  </si>
  <si>
    <t>14СПД</t>
  </si>
  <si>
    <t>Николаева Эмилия Константиновна</t>
  </si>
  <si>
    <t>Глебова Дарья Андреевна</t>
  </si>
  <si>
    <t>43Р</t>
  </si>
  <si>
    <t>Марченко Ирина Валерьевна</t>
  </si>
  <si>
    <t>76НК</t>
  </si>
  <si>
    <t>77НК</t>
  </si>
  <si>
    <t>78НК</t>
  </si>
  <si>
    <t>79НК</t>
  </si>
  <si>
    <t>80НК</t>
  </si>
  <si>
    <t>81НК</t>
  </si>
  <si>
    <t>82НК</t>
  </si>
  <si>
    <t>83НК</t>
  </si>
  <si>
    <t>Диденко Марина Михайловна</t>
  </si>
  <si>
    <t>Куликова Виктория Константиновна</t>
  </si>
  <si>
    <t>Ефремова Елена Игоревна</t>
  </si>
  <si>
    <t>Наумова Виолетта Александровна</t>
  </si>
  <si>
    <t>Варакина Вероника Сергеевна</t>
  </si>
  <si>
    <t>Охорзина Елизавета Григорьевна</t>
  </si>
  <si>
    <t>Носова Дарья Андреевна</t>
  </si>
  <si>
    <t>Шахова Татьяна Александровна</t>
  </si>
  <si>
    <t>44ДО</t>
  </si>
  <si>
    <t>Тимофеева Екатерина Павловна</t>
  </si>
  <si>
    <t>22Х</t>
  </si>
  <si>
    <t>Олейник Арина Игоревна</t>
  </si>
  <si>
    <t>44Р</t>
  </si>
  <si>
    <t>Хусанова Алина Ивановна</t>
  </si>
  <si>
    <t>45Р</t>
  </si>
  <si>
    <t>Бушмолева Алина Игоревна</t>
  </si>
  <si>
    <t>46Р</t>
  </si>
  <si>
    <t>Реймер Дарья Максимовна</t>
  </si>
  <si>
    <t>81Д</t>
  </si>
  <si>
    <t>Заставнецкая Алевтина Константиновна</t>
  </si>
  <si>
    <t>82Д</t>
  </si>
  <si>
    <t>Чуркина Татьяна Васильевна</t>
  </si>
  <si>
    <t>83Д</t>
  </si>
  <si>
    <t>84Д</t>
  </si>
  <si>
    <t>85Д</t>
  </si>
  <si>
    <t>86Д</t>
  </si>
  <si>
    <t>87Д</t>
  </si>
  <si>
    <t>88Д</t>
  </si>
  <si>
    <t>Губер Дарья Максимовна</t>
  </si>
  <si>
    <t>Присяжникова Елизавета Михайловна</t>
  </si>
  <si>
    <t>Ильясова Луиза Шамильевна</t>
  </si>
  <si>
    <t>Решетникова Ирина Сергеевна</t>
  </si>
  <si>
    <t>Рыжикова Ангелина Владиславовна</t>
  </si>
  <si>
    <t>84НК</t>
  </si>
  <si>
    <t>85НК</t>
  </si>
  <si>
    <t>86НК</t>
  </si>
  <si>
    <t>87НК</t>
  </si>
  <si>
    <t>88НК</t>
  </si>
  <si>
    <t>Палаумова Марина Владимировна</t>
  </si>
  <si>
    <t>Манойло Людмила Сергеевна</t>
  </si>
  <si>
    <t>Кондратенко Алёна Константиновна</t>
  </si>
  <si>
    <t>Савченко Мария Андреевна</t>
  </si>
  <si>
    <t>Язовских Светлана Дмитриевна</t>
  </si>
  <si>
    <t>45ДО</t>
  </si>
  <si>
    <t>46ДО</t>
  </si>
  <si>
    <t>47ДО</t>
  </si>
  <si>
    <t>Бош Алёна Анатольевна</t>
  </si>
  <si>
    <t>Заграничная Елизавета Владимировна</t>
  </si>
  <si>
    <t>Чернышева Виктория Юрьевна</t>
  </si>
  <si>
    <t>28АКТ</t>
  </si>
  <si>
    <t>Поцелуева Юлия Сергеевна</t>
  </si>
  <si>
    <t>29АКТ</t>
  </si>
  <si>
    <t>Таранова Екатерина Александровна</t>
  </si>
  <si>
    <t>72А</t>
  </si>
  <si>
    <t>73А</t>
  </si>
  <si>
    <t>74А</t>
  </si>
  <si>
    <t>Савченко Алеся Васильевна</t>
  </si>
  <si>
    <t>ПДО СПД)</t>
  </si>
  <si>
    <t>Федорова Дарья Сергеевна</t>
  </si>
  <si>
    <t>Белоус Влада Николаевна</t>
  </si>
  <si>
    <t>16СПД</t>
  </si>
  <si>
    <t>17СПД</t>
  </si>
  <si>
    <t>18СПД</t>
  </si>
  <si>
    <t>Апретова Софья Викторовна</t>
  </si>
  <si>
    <t>Иванова Екатерина Дмитриевна</t>
  </si>
  <si>
    <t>Тараненко Софья Максимовна</t>
  </si>
  <si>
    <t>80ГД</t>
  </si>
  <si>
    <t>81ГД</t>
  </si>
  <si>
    <t>82ГД</t>
  </si>
  <si>
    <t>83ГД</t>
  </si>
  <si>
    <t>84ГД</t>
  </si>
  <si>
    <t>85ГД</t>
  </si>
  <si>
    <t>86ГД</t>
  </si>
  <si>
    <t>87ГД</t>
  </si>
  <si>
    <t>Елогвенко Вадим Витальевич</t>
  </si>
  <si>
    <t>Киселёва Екатерина Сергеевна</t>
  </si>
  <si>
    <t>Бесчастных Юлия Александровна</t>
  </si>
  <si>
    <t>Закаулов Кирилл Алексеевич</t>
  </si>
  <si>
    <t>Тигжанова Сания Аблайхановна</t>
  </si>
  <si>
    <t>Чебоксарова Арина Евгеньевна</t>
  </si>
  <si>
    <t>Голубкина Ангелина Сергеевна</t>
  </si>
  <si>
    <t>Фирсов Ярослав Дмитриевич</t>
  </si>
  <si>
    <t>Косиненко Александра Владимировна</t>
  </si>
  <si>
    <t>59Д</t>
  </si>
  <si>
    <t>48ДО</t>
  </si>
  <si>
    <t>49ДО</t>
  </si>
  <si>
    <t>50ДО</t>
  </si>
  <si>
    <t>51ДО</t>
  </si>
  <si>
    <t>Глухова Виктория Владимировна</t>
  </si>
  <si>
    <t>Функ Олеся Викторовна</t>
  </si>
  <si>
    <t>Трусова Ирина Павловна</t>
  </si>
  <si>
    <t>30АКТ</t>
  </si>
  <si>
    <t>31АКТ</t>
  </si>
  <si>
    <t>Казаченко Яна Сергеевна</t>
  </si>
  <si>
    <t>Семенова Анастасия Олеговна</t>
  </si>
  <si>
    <t>47Р</t>
  </si>
  <si>
    <t>48Р</t>
  </si>
  <si>
    <t>Середин Александр Владимирович</t>
  </si>
  <si>
    <t>Фарафонова Полина Фёдоровна</t>
  </si>
  <si>
    <t>75А</t>
  </si>
  <si>
    <t>76А</t>
  </si>
  <si>
    <t>77А</t>
  </si>
  <si>
    <t>78А</t>
  </si>
  <si>
    <t>79А</t>
  </si>
  <si>
    <t>80А</t>
  </si>
  <si>
    <t>Валавина Мария Дмитриевна</t>
  </si>
  <si>
    <t>Лебедева Евгения Владимировна</t>
  </si>
  <si>
    <t>Сулейменов Данияр Бахиджанович</t>
  </si>
  <si>
    <t>Лутонина Анна Евгеньевна</t>
  </si>
  <si>
    <t>Чернова Анна Константиновна</t>
  </si>
  <si>
    <t>Кудряшова Екатерина Алексеевна</t>
  </si>
  <si>
    <t>88ГД</t>
  </si>
  <si>
    <t>89ГД</t>
  </si>
  <si>
    <t>90ГД</t>
  </si>
  <si>
    <t>91ГД</t>
  </si>
  <si>
    <t>92ГД</t>
  </si>
  <si>
    <t>93ГД</t>
  </si>
  <si>
    <t>94ГД</t>
  </si>
  <si>
    <t>95ГД</t>
  </si>
  <si>
    <t>96ГД</t>
  </si>
  <si>
    <t>97ГД</t>
  </si>
  <si>
    <t>98ГД</t>
  </si>
  <si>
    <t>Шарафутдинова Марина Галлямовна</t>
  </si>
  <si>
    <t>Евсеева Елизавета Ивановна</t>
  </si>
  <si>
    <t>Бояринцева Алёна Сергеевна</t>
  </si>
  <si>
    <t>Карабаев Тимур Муратович</t>
  </si>
  <si>
    <t>Касымова Рената Руслановна</t>
  </si>
  <si>
    <t>Черняева Екатерина Андреевна</t>
  </si>
  <si>
    <t>Костина Мария Витальевна</t>
  </si>
  <si>
    <t>Пущак Софья Игоревна</t>
  </si>
  <si>
    <t>Кикоть Елена Андреевна</t>
  </si>
  <si>
    <t>Таксиди София Владимировна</t>
  </si>
  <si>
    <t>Кирьянова Виктория Константиновна</t>
  </si>
  <si>
    <t>6СЦ</t>
  </si>
  <si>
    <t>Пиюкова Елена Андреевна</t>
  </si>
  <si>
    <t>89НК</t>
  </si>
  <si>
    <t>90НК</t>
  </si>
  <si>
    <t>91НК</t>
  </si>
  <si>
    <t>92НК</t>
  </si>
  <si>
    <t>93НК</t>
  </si>
  <si>
    <t>94НК</t>
  </si>
  <si>
    <t>95НК</t>
  </si>
  <si>
    <t>96НК</t>
  </si>
  <si>
    <t>97НК</t>
  </si>
  <si>
    <t>Карпова Анастасия Александровна</t>
  </si>
  <si>
    <t>Бондаренко Мария Сергеевна</t>
  </si>
  <si>
    <t>Вебер Ксения Викторовна</t>
  </si>
  <si>
    <t>Беляева Алина Владимировна</t>
  </si>
  <si>
    <t>Постовалова Яна Викторовна</t>
  </si>
  <si>
    <t>Соколенко Екатерина Евгеньевна</t>
  </si>
  <si>
    <t>Жосан Дарья Владимировна</t>
  </si>
  <si>
    <t>Янченко Александра Олеговна</t>
  </si>
  <si>
    <t>Баева Юлия Юрьевна</t>
  </si>
  <si>
    <t>31МО</t>
  </si>
  <si>
    <t>32МО</t>
  </si>
  <si>
    <t>33МО</t>
  </si>
  <si>
    <t>34МО</t>
  </si>
  <si>
    <t>Лыткин Валентин Константинович</t>
  </si>
  <si>
    <t>Самодуров Кирилл Денисович</t>
  </si>
  <si>
    <t>Медведев Илья Игоревич</t>
  </si>
  <si>
    <t>19СПД</t>
  </si>
  <si>
    <t>20СПД</t>
  </si>
  <si>
    <t>Ярмошевич Екатерина Витальевна</t>
  </si>
  <si>
    <t>Ниязова Ксения Рустамовна</t>
  </si>
  <si>
    <t>23Х</t>
  </si>
  <si>
    <t>Камышникова Анастасия Сергеевна</t>
  </si>
  <si>
    <t>24Х</t>
  </si>
  <si>
    <t>Бахматова Римма Дмитриевна</t>
  </si>
  <si>
    <t>89Д</t>
  </si>
  <si>
    <t>Пунтус Валерия Игоревна</t>
  </si>
  <si>
    <t>11ИЗО</t>
  </si>
  <si>
    <t>Фомина Алеся Сергеевна</t>
  </si>
  <si>
    <t>Стрелкович Виктория Алексеевна</t>
  </si>
  <si>
    <t>4Ц</t>
  </si>
  <si>
    <t>5Ц</t>
  </si>
  <si>
    <t>Комарова Алла Витальевна</t>
  </si>
  <si>
    <t>52ДО</t>
  </si>
  <si>
    <t>Гольцова Алёна Николаевна</t>
  </si>
  <si>
    <t>Диц Эвелина Павловна</t>
  </si>
  <si>
    <t>99ГД</t>
  </si>
  <si>
    <t>100ГД</t>
  </si>
  <si>
    <t>Энгель Александр Александрович</t>
  </si>
  <si>
    <t>Федотова Вероника Александровна</t>
  </si>
  <si>
    <t>98НК</t>
  </si>
  <si>
    <t>99НК</t>
  </si>
  <si>
    <t>Буркенина Елизавета Андреевна</t>
  </si>
  <si>
    <t>Фатеева Ангелина Вадимовна</t>
  </si>
  <si>
    <t>90Д</t>
  </si>
  <si>
    <t>91Д</t>
  </si>
  <si>
    <t>92Д</t>
  </si>
  <si>
    <t>Штанг Анна Алексеевна</t>
  </si>
  <si>
    <t>Чернышева Марина Константиновна</t>
  </si>
  <si>
    <t>Эркенова Карина Руслановна</t>
  </si>
  <si>
    <t>32АКТ</t>
  </si>
  <si>
    <t>Лихтенвальд Вера Васильевна</t>
  </si>
  <si>
    <t>Одинцева Полина Витальевна</t>
  </si>
  <si>
    <t>93Д</t>
  </si>
  <si>
    <t>Криживицкая Александра Алексевна</t>
  </si>
  <si>
    <t>49Р</t>
  </si>
  <si>
    <t>Копырина Лидия Александровна</t>
  </si>
  <si>
    <t>2ДПИ</t>
  </si>
  <si>
    <t>Боровая Дарья Александровна</t>
  </si>
  <si>
    <t>25Х</t>
  </si>
  <si>
    <t>Иванова Анна Васильевна</t>
  </si>
  <si>
    <t>33АКТ</t>
  </si>
  <si>
    <t>Исаев Максим Сергеевич</t>
  </si>
  <si>
    <t>34АКТ</t>
  </si>
  <si>
    <t>Раенбагина Амина Руслановна</t>
  </si>
  <si>
    <t>101ГД</t>
  </si>
  <si>
    <t>102ГД</t>
  </si>
  <si>
    <t>Стецюк Софья Алексеевна</t>
  </si>
  <si>
    <t>Наскова Виолетта Сергеевна</t>
  </si>
  <si>
    <t>100НК</t>
  </si>
  <si>
    <t>Лиханова Александра Андреевна</t>
  </si>
  <si>
    <t>53ДО</t>
  </si>
  <si>
    <t>54ДО</t>
  </si>
  <si>
    <t>Малахинская Алина Александровна</t>
  </si>
  <si>
    <t>Винк Юлия Сергеевна</t>
  </si>
  <si>
    <t>101НК</t>
  </si>
  <si>
    <t>Субботина Вероника Андреевна</t>
  </si>
  <si>
    <t>94Д</t>
  </si>
  <si>
    <t>Нестеренко Карина Васильевна</t>
  </si>
  <si>
    <t>50Р</t>
  </si>
  <si>
    <t>51Р</t>
  </si>
  <si>
    <t>Макарьев Антон Михайлович</t>
  </si>
  <si>
    <t>Карасев Илья Анатольевич</t>
  </si>
  <si>
    <t>35АКТ</t>
  </si>
  <si>
    <t>Исаенко Вероника Анатольевна</t>
  </si>
  <si>
    <t>103ГД</t>
  </si>
  <si>
    <t>Паньшина Софья Михайловна</t>
  </si>
  <si>
    <t>56ДО</t>
  </si>
  <si>
    <t>Качан Яна Александровна</t>
  </si>
  <si>
    <t>55ДО</t>
  </si>
  <si>
    <t>Самохвалова Александра Анатольевна</t>
  </si>
  <si>
    <t>83А</t>
  </si>
  <si>
    <t>Платонова Дарья Александровна</t>
  </si>
  <si>
    <t>82А</t>
  </si>
  <si>
    <t>Пахомова Светлана Александровна</t>
  </si>
  <si>
    <t>26Х</t>
  </si>
  <si>
    <t>Конусова Диана Дмитриевна</t>
  </si>
  <si>
    <t>106НК</t>
  </si>
  <si>
    <t>Купенкова Ольга Сергеевна</t>
  </si>
  <si>
    <t>104ГД</t>
  </si>
  <si>
    <t>Зимина Ирина Сергеевна</t>
  </si>
  <si>
    <t>105ГД</t>
  </si>
  <si>
    <t>106ГД</t>
  </si>
  <si>
    <t>Ткаченко Юлия Александровна</t>
  </si>
  <si>
    <t>Павлова Диана Максимовна</t>
  </si>
  <si>
    <t>54Р</t>
  </si>
  <si>
    <t>Кохан Полина Сергеевна</t>
  </si>
  <si>
    <t>53Р</t>
  </si>
  <si>
    <t>Акулинина Ева Константиновна</t>
  </si>
  <si>
    <t>95Д</t>
  </si>
  <si>
    <t>Ступичев Александр Андреевич</t>
  </si>
  <si>
    <t>21СПД</t>
  </si>
  <si>
    <t>22СПД</t>
  </si>
  <si>
    <t>23СПД</t>
  </si>
  <si>
    <t>Хлебодарова Дарья Викторовна</t>
  </si>
  <si>
    <t>Ложникова Татьяна Владимировна</t>
  </si>
  <si>
    <t>Ушанов Артём Алексеевич</t>
  </si>
  <si>
    <t>55Р</t>
  </si>
  <si>
    <t>Новикова Аделина Вячеславовна</t>
  </si>
  <si>
    <t>102НК</t>
  </si>
  <si>
    <t>103НК</t>
  </si>
  <si>
    <t>104НК</t>
  </si>
  <si>
    <t>105НК</t>
  </si>
  <si>
    <t>Пищулина Маргарита Александровна</t>
  </si>
  <si>
    <t>Соколова Ксения Андреевна</t>
  </si>
  <si>
    <t>Каус Эрика Артуровна</t>
  </si>
  <si>
    <t>Полтавская Полина Викторовна</t>
  </si>
  <si>
    <t>36АКТ</t>
  </si>
  <si>
    <t>Бахирева Алёна Павловна</t>
  </si>
  <si>
    <t>81А</t>
  </si>
  <si>
    <t>Алтыбаева Сания Рустемовна</t>
  </si>
  <si>
    <t>37АКТ</t>
  </si>
  <si>
    <t>Гоманова Анастасия Антоновна</t>
  </si>
  <si>
    <t>107НК</t>
  </si>
  <si>
    <t>Шелепенькина Полина Павловна</t>
  </si>
  <si>
    <t>56Р</t>
  </si>
  <si>
    <t>Шадурская Ева Александровна</t>
  </si>
  <si>
    <t>12ИЗО</t>
  </si>
  <si>
    <t>Щеклеина Светлана Александровна</t>
  </si>
  <si>
    <t>57ДО</t>
  </si>
  <si>
    <t>Авраменко Ксения Владимировна</t>
  </si>
  <si>
    <t>38АКТ</t>
  </si>
  <si>
    <t>Сабанцева Татьяна Олеговна</t>
  </si>
  <si>
    <t>39АКТ</t>
  </si>
  <si>
    <t>Галдина Анастасия Дмитриевна</t>
  </si>
  <si>
    <t>40АКТ</t>
  </si>
  <si>
    <t>Коробкина Дарья Ильинична</t>
  </si>
  <si>
    <t>96Д</t>
  </si>
  <si>
    <t>Садыкова Камила Шадияровна</t>
  </si>
  <si>
    <t>97Д</t>
  </si>
  <si>
    <t>99Д</t>
  </si>
  <si>
    <t>100Д</t>
  </si>
  <si>
    <t>101Д</t>
  </si>
  <si>
    <t>98Д</t>
  </si>
  <si>
    <t>Бровко Карина Дмитриевна</t>
  </si>
  <si>
    <t>Пономаренко Яна Витальевна</t>
  </si>
  <si>
    <t>Чуканов Евгений Георгиевич</t>
  </si>
  <si>
    <t>Леушин Кирилл Анатольевич</t>
  </si>
  <si>
    <t>Егорова Варвара Игоревна</t>
  </si>
  <si>
    <t>108НК</t>
  </si>
  <si>
    <t>109НК</t>
  </si>
  <si>
    <t>110НК</t>
  </si>
  <si>
    <t>111НК</t>
  </si>
  <si>
    <t>112НК</t>
  </si>
  <si>
    <t>113НК</t>
  </si>
  <si>
    <t>Яроцкова Вероника Евгеньевна</t>
  </si>
  <si>
    <t>Михайлова Анастасия Сергеевна</t>
  </si>
  <si>
    <t>Рычкова Виктория Дмитриевна</t>
  </si>
  <si>
    <t>Руденко Дарья Денисовна</t>
  </si>
  <si>
    <t>Солдатченко Мария Александровна</t>
  </si>
  <si>
    <t>Гаврюшина Ольга Евгеньевна</t>
  </si>
  <si>
    <t>24СПД</t>
  </si>
  <si>
    <t>25СПД</t>
  </si>
  <si>
    <t>26СПД</t>
  </si>
  <si>
    <t>27СПД</t>
  </si>
  <si>
    <t>Вострикова Олеся Вячеславовна</t>
  </si>
  <si>
    <t>Мехонцева Елизавета Викторовна</t>
  </si>
  <si>
    <t>Альжанов Темирлан Асетович</t>
  </si>
  <si>
    <t>Саблина Милана Степановна</t>
  </si>
  <si>
    <t>27Х</t>
  </si>
  <si>
    <t>28Х</t>
  </si>
  <si>
    <t>29Х</t>
  </si>
  <si>
    <t>Грибова Алёна Александровна</t>
  </si>
  <si>
    <t>Скачкова Дарья Алексеевна</t>
  </si>
  <si>
    <t>Туренина Мария Витальевна</t>
  </si>
  <si>
    <t>57Р</t>
  </si>
  <si>
    <t>Аганина Валерия Александровна</t>
  </si>
  <si>
    <t>13ИЗО</t>
  </si>
  <si>
    <t>Семененко Полина Алексеевна</t>
  </si>
  <si>
    <t>84А</t>
  </si>
  <si>
    <t>Мужева Анастасия Сергеевна</t>
  </si>
  <si>
    <t>35МО</t>
  </si>
  <si>
    <t>Вишняков Игорь Витальевич</t>
  </si>
  <si>
    <t>58ДО</t>
  </si>
  <si>
    <t>Кембаева Дина Сейтжановна</t>
  </si>
  <si>
    <t>85А</t>
  </si>
  <si>
    <t>Логинов Семён Александрович</t>
  </si>
  <si>
    <t>86А</t>
  </si>
  <si>
    <t>Нет</t>
  </si>
  <si>
    <t>Фам Тхи Нгок Май</t>
  </si>
  <si>
    <t>114НК</t>
  </si>
  <si>
    <t>Гутник Елена Евгеньевна</t>
  </si>
  <si>
    <t>58Р</t>
  </si>
  <si>
    <t>Романова Анастасия Дмитриевна</t>
  </si>
  <si>
    <t>59Р</t>
  </si>
  <si>
    <t>Зиновьева Луиза Викторовна</t>
  </si>
  <si>
    <t>41АКТ</t>
  </si>
  <si>
    <t>42АКТ</t>
  </si>
  <si>
    <t>Варакина Софья Витальевна</t>
  </si>
  <si>
    <t>Шульженко Александра Ивановна</t>
  </si>
  <si>
    <t>30Х</t>
  </si>
  <si>
    <t>Левина София Викторовна</t>
  </si>
  <si>
    <t>59ДО</t>
  </si>
  <si>
    <t>Никульникова  Ксения Александровна</t>
  </si>
  <si>
    <t>36МО</t>
  </si>
  <si>
    <t>Сосковец Никита Алексеевич</t>
  </si>
  <si>
    <t>60ДО</t>
  </si>
  <si>
    <t>61ДО</t>
  </si>
  <si>
    <t>Потпенко Олеся Николаевна</t>
  </si>
  <si>
    <t>Аллахвердиева Зара Зауровна</t>
  </si>
  <si>
    <t>87А</t>
  </si>
  <si>
    <t>Кусливая Алиса Александровна</t>
  </si>
  <si>
    <t>28СПД</t>
  </si>
  <si>
    <t>Дробязкина Виктория Ивановна</t>
  </si>
  <si>
    <t>116НК</t>
  </si>
  <si>
    <t>Акутина Алёна Александровна</t>
  </si>
  <si>
    <t>102Д</t>
  </si>
  <si>
    <t>Седельникова София Павловна</t>
  </si>
  <si>
    <t>31Х</t>
  </si>
  <si>
    <t>Резванова Амина Рамилевна</t>
  </si>
  <si>
    <t>32Х</t>
  </si>
  <si>
    <t>Гизатулина Дильяра Асетовна</t>
  </si>
  <si>
    <t>63ДО</t>
  </si>
  <si>
    <t>Казымова Арина Линнуровна</t>
  </si>
  <si>
    <t>33Х</t>
  </si>
  <si>
    <t>Дернова Ева Олеговна</t>
  </si>
  <si>
    <t>88А</t>
  </si>
  <si>
    <t>Сташко Наталья Борисовна</t>
  </si>
  <si>
    <t>60Р</t>
  </si>
  <si>
    <t>Балов Максим Сергеевич</t>
  </si>
  <si>
    <t>62ДО</t>
  </si>
  <si>
    <t>Оспанова Айна Бауржановна</t>
  </si>
  <si>
    <t>Дмитриева Анита Вадимовна</t>
  </si>
  <si>
    <t>Анкудинов Дмитрий Игоревич</t>
  </si>
  <si>
    <t>103Д</t>
  </si>
  <si>
    <t>Еремина Роксана Борисовна</t>
  </si>
  <si>
    <t>29СПД</t>
  </si>
  <si>
    <t>Копытько Ангелина Александровна</t>
  </si>
  <si>
    <t>Белова Анна Денисовна</t>
  </si>
  <si>
    <t>Анохина Анастасия Евгеньевна</t>
  </si>
  <si>
    <t>109ГД</t>
  </si>
  <si>
    <t>Туктарова Нина Раисовна</t>
  </si>
  <si>
    <t>110ГД</t>
  </si>
  <si>
    <t>Чернышова Варвара Александровна</t>
  </si>
  <si>
    <t>104Д</t>
  </si>
  <si>
    <t>Прохорик Анжелика Александровна</t>
  </si>
  <si>
    <t>38МО</t>
  </si>
  <si>
    <t>37МО</t>
  </si>
  <si>
    <t>Шихова Розанна Рафиковна</t>
  </si>
  <si>
    <t>108ГД</t>
  </si>
  <si>
    <t>Виноградова Вероника Владимировна</t>
  </si>
  <si>
    <t>107ГД</t>
  </si>
  <si>
    <t>Юзюк Настасия Анатольевна</t>
  </si>
  <si>
    <t>89А</t>
  </si>
  <si>
    <t>Елфимова Анастасия Владимировна</t>
  </si>
  <si>
    <t>90А</t>
  </si>
  <si>
    <t>Сухарева Кристина Эдуартовна</t>
  </si>
  <si>
    <t>117НК</t>
  </si>
  <si>
    <t>Николаева Дарья Александровна</t>
  </si>
  <si>
    <t>61Р</t>
  </si>
  <si>
    <t>Гулидова Виолетта Владимировна</t>
  </si>
  <si>
    <t>Тюменцева Арианна Евгеньевна</t>
  </si>
  <si>
    <t>64ДО</t>
  </si>
  <si>
    <t>65ДО</t>
  </si>
  <si>
    <t>66ДО</t>
  </si>
  <si>
    <t>Селютина Анастасия Евгеньевна</t>
  </si>
  <si>
    <t>Безбородова Наталья Сергеевна</t>
  </si>
  <si>
    <t>неявка</t>
  </si>
  <si>
    <t>118НК</t>
  </si>
  <si>
    <t>Дворак Ксения Олеговна</t>
  </si>
  <si>
    <t>39МО</t>
  </si>
  <si>
    <t>Лузин Данил Сергеевич</t>
  </si>
  <si>
    <t>105Д</t>
  </si>
  <si>
    <t>Кудлаева Виктория Дмитриевна</t>
  </si>
  <si>
    <t>67ДО</t>
  </si>
  <si>
    <t>Овчаренко Анна Дмитриевна</t>
  </si>
  <si>
    <t>111ГД</t>
  </si>
  <si>
    <t>Бояринцева Полина Витальевна</t>
  </si>
  <si>
    <t>45АКТ</t>
  </si>
  <si>
    <t>Дикунова Елизавета Евгеньевна</t>
  </si>
  <si>
    <t>44АКТ</t>
  </si>
  <si>
    <t>Денисюк Олеся Александровна</t>
  </si>
  <si>
    <t>43АКТ</t>
  </si>
  <si>
    <t>Хан Максим Алексеевич</t>
  </si>
  <si>
    <t>14ИЗО</t>
  </si>
  <si>
    <t>Филипюк Василиса Александровна</t>
  </si>
  <si>
    <t>Лукоянова Анастасия Дмитриевна</t>
  </si>
  <si>
    <t>119НК</t>
  </si>
  <si>
    <t>Ларионова Лолита Петровна</t>
  </si>
  <si>
    <t>30СПД</t>
  </si>
  <si>
    <t>Ляпина Ярослава Алексеевна</t>
  </si>
  <si>
    <t>40МО</t>
  </si>
  <si>
    <t>Ляхова София Андреевна</t>
  </si>
  <si>
    <t>31СПД</t>
  </si>
  <si>
    <t>Мельхиор Яна Евгеньевна</t>
  </si>
  <si>
    <t>106Д</t>
  </si>
  <si>
    <t>Перекрасова Анна Вадимовна</t>
  </si>
  <si>
    <t>91А</t>
  </si>
  <si>
    <t>Санькова Виолетта Игоревна</t>
  </si>
  <si>
    <t>41МО</t>
  </si>
  <si>
    <t>Лемеш Антон Евгеньевич</t>
  </si>
  <si>
    <t>46АКТ</t>
  </si>
  <si>
    <t>Волчинская Александра Петровна</t>
  </si>
  <si>
    <t>Клевакина Снежана Николаевна</t>
  </si>
  <si>
    <t>62НК</t>
  </si>
  <si>
    <t>120НК</t>
  </si>
  <si>
    <t>Хрусталева Анна Александровна</t>
  </si>
  <si>
    <t>68ДО</t>
  </si>
  <si>
    <t>Марченко Кира Александровна</t>
  </si>
  <si>
    <t>94А</t>
  </si>
  <si>
    <t>Воробьева Алина Павловна</t>
  </si>
  <si>
    <t>42МО</t>
  </si>
  <si>
    <t>Скляр Анастасия Геннадьевна</t>
  </si>
  <si>
    <t>93А</t>
  </si>
  <si>
    <t>Занкина Кристина Сергеевна</t>
  </si>
  <si>
    <t>92А</t>
  </si>
  <si>
    <t>Ведерникова Татьяна Юрьевна</t>
  </si>
  <si>
    <t>7СЦ</t>
  </si>
  <si>
    <t>Неклюева Анастасия Андреевна</t>
  </si>
  <si>
    <t>107Д</t>
  </si>
  <si>
    <t>Гофман Екатерина Анатальевна</t>
  </si>
  <si>
    <t>43МО</t>
  </si>
  <si>
    <t>Зуева Виктория Дмитриевна</t>
  </si>
  <si>
    <t>95А</t>
  </si>
  <si>
    <t>Задорожная Алина Владимировна</t>
  </si>
  <si>
    <t>108д</t>
  </si>
  <si>
    <t>Кушнов Владислав Григорьевич</t>
  </si>
  <si>
    <t>47АКТ</t>
  </si>
  <si>
    <t>Пивень Николай Николаевич</t>
  </si>
  <si>
    <t>62Р</t>
  </si>
  <si>
    <t>121НК</t>
  </si>
  <si>
    <t>122НК</t>
  </si>
  <si>
    <t>123НК</t>
  </si>
  <si>
    <t>Коримова Ксения Равильевна</t>
  </si>
  <si>
    <t>Мереха София Сергеевна</t>
  </si>
  <si>
    <t>Гейбель Марьяна Сергеевна</t>
  </si>
  <si>
    <t>48АКТ</t>
  </si>
  <si>
    <t>Рудаков Алексей Михайлович</t>
  </si>
  <si>
    <t>69ДО</t>
  </si>
  <si>
    <t>Усманова Милена Геннадьевна</t>
  </si>
  <si>
    <t>112ГД</t>
  </si>
  <si>
    <t>Якубина Алина Вительевна</t>
  </si>
  <si>
    <t>71ДО</t>
  </si>
  <si>
    <t>Лукьянова Ольга Тахировна</t>
  </si>
  <si>
    <t>70ДО</t>
  </si>
  <si>
    <t>Тохтобина Татьяна Александровна</t>
  </si>
  <si>
    <t>109Д</t>
  </si>
  <si>
    <t>Карабаева Ксения Андреевна</t>
  </si>
  <si>
    <t>124НК</t>
  </si>
  <si>
    <t>Смирнова Маргарита Михайловна</t>
  </si>
  <si>
    <t>113ГД</t>
  </si>
  <si>
    <t>Царёва Екатерина Антоновна</t>
  </si>
  <si>
    <t>96А</t>
  </si>
  <si>
    <t>Козырева Яна Алексеева</t>
  </si>
  <si>
    <t>73ДО</t>
  </si>
  <si>
    <t>72ДО</t>
  </si>
  <si>
    <t>Крутько Кристина Владимировна</t>
  </si>
  <si>
    <t>Манихина Вероника Алексеевна</t>
  </si>
  <si>
    <t>125НК</t>
  </si>
  <si>
    <t>Бабаева Полина Александровна</t>
  </si>
  <si>
    <t>49АКТ</t>
  </si>
  <si>
    <t>50АКТ</t>
  </si>
  <si>
    <t>Свешников Константин Анатольевич</t>
  </si>
  <si>
    <t>Галкина Анастасия Викторовна</t>
  </si>
  <si>
    <t>8СЦ</t>
  </si>
  <si>
    <t>Лемишева Алиса Александровна</t>
  </si>
  <si>
    <t>126НК</t>
  </si>
  <si>
    <t>Дейнеко Полина Константиновна</t>
  </si>
  <si>
    <t>110Д</t>
  </si>
  <si>
    <t>15ИЗО</t>
  </si>
  <si>
    <t>Василько Екатерина Дмитриевна</t>
  </si>
  <si>
    <t>114ГД</t>
  </si>
  <si>
    <t>Толалаева Анастасия Александровна</t>
  </si>
  <si>
    <t>74ДО</t>
  </si>
  <si>
    <t>Шанчарова Софья Рафаильевна</t>
  </si>
  <si>
    <t>111Д</t>
  </si>
  <si>
    <t>Терехова Дарья Алексеевна</t>
  </si>
  <si>
    <t>127НК</t>
  </si>
  <si>
    <t>Воронцова Арина Сергеевна</t>
  </si>
  <si>
    <t>112Д</t>
  </si>
  <si>
    <t>113Д</t>
  </si>
  <si>
    <t>Саитова Карина Динаровна</t>
  </si>
  <si>
    <t>Науменко Дмитрий Максимович</t>
  </si>
  <si>
    <t>115гд</t>
  </si>
  <si>
    <t>Баранюк Дарья Николаевна</t>
  </si>
  <si>
    <t>116гд</t>
  </si>
  <si>
    <t>Горячева Анна Андреевна</t>
  </si>
  <si>
    <t>115НК</t>
  </si>
  <si>
    <t>Камшилина Яна Игоревна</t>
  </si>
  <si>
    <t>47А</t>
  </si>
  <si>
    <t>Гершенкоп Юлиана Владиславовна</t>
  </si>
  <si>
    <t>Шурыгина Анна Владимировна</t>
  </si>
  <si>
    <t>129НК</t>
  </si>
  <si>
    <t>Согнаев Дамир Муратович</t>
  </si>
  <si>
    <t>128НК</t>
  </si>
  <si>
    <t>Пономаренко Дарья Дмитриевна</t>
  </si>
  <si>
    <t>118ГД</t>
  </si>
  <si>
    <t>Угренев Михаил Александрович</t>
  </si>
  <si>
    <t>117ГД</t>
  </si>
  <si>
    <t>Дашижигмитова Дари Тимуровна</t>
  </si>
  <si>
    <t>51АКТ</t>
  </si>
  <si>
    <t>Алюбаева Аселя Ислямбековна</t>
  </si>
  <si>
    <t>63Р</t>
  </si>
  <si>
    <t>Лужецкий Данила Евгеньевич</t>
  </si>
  <si>
    <t>32СПД</t>
  </si>
  <si>
    <t>Дубенко Виктория Андреевна</t>
  </si>
  <si>
    <t>34Х</t>
  </si>
  <si>
    <t>Мельникова Дарина Александровна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</si>
</sst>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2" fontId="0" fillId="2" borderId="0" xfId="0" applyNumberFormat="1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Border="1"/>
    <xf numFmtId="0" fontId="0" fillId="3" borderId="0" xfId="0" applyFill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1" fontId="0" fillId="0" borderId="3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/>
    <xf numFmtId="1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2" fontId="0" fillId="0" borderId="0" xfId="0" applyNumberFormat="1" applyBorder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" fontId="0" fillId="5" borderId="0" xfId="0" applyNumberFormat="1" applyFill="1" applyBorder="1" applyAlignment="1">
      <alignment horizontal="center" vertical="center" wrapText="1"/>
    </xf>
    <xf numFmtId="2" fontId="0" fillId="5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5" borderId="0" xfId="0" applyNumberFormat="1" applyFill="1" applyBorder="1" applyAlignment="1">
      <alignment horizontal="center" vertical="center" wrapText="1"/>
    </xf>
    <xf numFmtId="0" fontId="0" fillId="5" borderId="0" xfId="0" applyNumberFormat="1" applyFont="1" applyFill="1" applyAlignment="1">
      <alignment horizontal="center" vertical="center" wrapText="1"/>
    </xf>
    <xf numFmtId="2" fontId="0" fillId="5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/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NumberFormat="1" applyFont="1" applyFill="1" applyAlignment="1">
      <alignment horizontal="center" vertical="center" wrapText="1"/>
    </xf>
    <xf numFmtId="2" fontId="8" fillId="5" borderId="0" xfId="0" applyNumberFormat="1" applyFont="1" applyFill="1" applyBorder="1" applyAlignment="1">
      <alignment horizontal="center" vertical="center" wrapText="1"/>
    </xf>
    <xf numFmtId="1" fontId="8" fillId="5" borderId="0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0" fillId="0" borderId="3" xfId="0" applyFill="1" applyBorder="1" applyAlignment="1">
      <alignment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05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alignment horizont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2" formatCode="0.00"/>
      <alignment horizont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numFmt numFmtId="2" formatCode="0.00"/>
      <fill>
        <patternFill patternType="solid">
          <fgColor indexed="64"/>
          <bgColor rgb="FFFF0000"/>
        </patternFill>
      </fill>
      <alignment horizontal="center" vertical="center" textRotation="0" wrapText="1" indent="0" relative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 patternType="solid">
          <fgColor rgb="FFFF0000"/>
          <bgColor rgb="FF000000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relativeIndent="0" justifyLastLine="0" shrinkToFit="0" readingOrder="0"/>
    </dxf>
  </dxfs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Таблица2" displayName="Таблица2" ref="A2:J52" totalsRowShown="0" headerRowDxfId="204" dataDxfId="203">
  <autoFilter ref="A2:J52"/>
  <sortState ref="A3:J52">
    <sortCondition descending="1" sortBy="cellColor" ref="B3:B52" dxfId="19"/>
  </sortState>
  <tableColumns count="10">
    <tableColumn id="1" name="ФИО" dataDxfId="201"/>
    <tableColumn id="11" name="Общий балл" dataDxfId="200">
      <calculatedColumnFormula>SUM(Таблица2[[#This Row],[Средний балл аттестата]],Таблица2[[#This Row],[Результат вступительного испытания]])</calculatedColumnFormula>
    </tableColumn>
    <tableColumn id="2" name="Средний балл аттестата" dataDxfId="199"/>
    <tableColumn id="12" name="Результат вступительного испытания" dataDxfId="198"/>
    <tableColumn id="3" name="Наличие оригинала аттестата" dataDxfId="197"/>
    <tableColumn id="4" name="Приоритет" dataDxfId="196"/>
    <tableColumn id="5" name="Специальность 2" dataDxfId="195"/>
    <tableColumn id="6" name="Специальность 3" dataDxfId="194"/>
    <tableColumn id="8" name="Индивидуальный номер" dataDxfId="193"/>
    <tableColumn id="7" name="Общежитие" dataDxfId="19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9" name="Таблица9" displayName="Таблица9" ref="A2:J141" totalsRowShown="0" headerRowDxfId="92" dataDxfId="91">
  <autoFilter ref="A2:J141"/>
  <sortState ref="A3:J141">
    <sortCondition descending="1" sortBy="cellColor" ref="B3:B141" dxfId="9"/>
  </sortState>
  <tableColumns count="10">
    <tableColumn id="1" name="ФИО" dataDxfId="89"/>
    <tableColumn id="8" name="Общий балл" dataDxfId="88">
      <calculatedColumnFormula>SUM(Таблица9[[#This Row],[Средний балл аттестата]],Таблица9[[#This Row],[Результат вступительного испытания]])</calculatedColumnFormula>
    </tableColumn>
    <tableColumn id="2" name="Средний балл аттестата" dataDxfId="87"/>
    <tableColumn id="9" name="Результат вступительного испытания"/>
    <tableColumn id="12" name="Наличие оригинала аттестата" dataDxfId="86"/>
    <tableColumn id="3" name="Приоритет" dataDxfId="85"/>
    <tableColumn id="4" name="Специальность 2" dataDxfId="84"/>
    <tableColumn id="5" name="Специальность 3" dataDxfId="83"/>
    <tableColumn id="7" name="Индивидуальный номер" dataDxfId="82"/>
    <tableColumn id="6" name="Общежитие" dataDxfId="81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2" name="Таблица1012213" displayName="Таблица1012213" ref="A2:H221" totalsRowShown="0" headerRowDxfId="80" dataDxfId="79">
  <autoFilter ref="A2:H221"/>
  <sortState ref="A3:H221">
    <sortCondition descending="1" sortBy="cellColor" ref="B3:B221" dxfId="7"/>
  </sortState>
  <tableColumns count="8">
    <tableColumn id="1" name="ФИО" dataDxfId="77"/>
    <tableColumn id="2" name="Средний балл аттестата" dataDxfId="76"/>
    <tableColumn id="3" name="Наличие оригинала  аттестата" dataDxfId="75"/>
    <tableColumn id="4" name="Приоритет" dataDxfId="74"/>
    <tableColumn id="5" name="Специальность 2" dataDxfId="73"/>
    <tableColumn id="6" name="Специальность 3" dataDxfId="72"/>
    <tableColumn id="7" name="индивидуальный номер" dataDxfId="71"/>
    <tableColumn id="8" name="Общежитие" dataDxfId="70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" name="Таблица1012" displayName="Таблица1012" ref="A2:H182" totalsRowShown="0" headerRowDxfId="69" dataDxfId="68">
  <autoFilter ref="A2:H182"/>
  <sortState ref="A3:H182">
    <sortCondition descending="1" sortBy="cellColor" ref="B3:B182" dxfId="5"/>
  </sortState>
  <tableColumns count="8">
    <tableColumn id="1" name="ФИО" dataDxfId="66"/>
    <tableColumn id="2" name="Средний балл аттестата" dataDxfId="65"/>
    <tableColumn id="3" name="Наличие оригинала  аттестата" dataDxfId="64"/>
    <tableColumn id="4" name="Приоритет" dataDxfId="63"/>
    <tableColumn id="5" name="Специальность 2" dataDxfId="62"/>
    <tableColumn id="6" name="Специальность 3" dataDxfId="61"/>
    <tableColumn id="7" name="индивидуальный номер" dataDxfId="60"/>
    <tableColumn id="8" name="Общежитие" dataDxfId="59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5" name="Таблица1016" displayName="Таблица1016" ref="A2:H108" totalsRowShown="0" headerRowDxfId="58" dataDxfId="57">
  <autoFilter ref="A2:H108"/>
  <sortState ref="A3:H108">
    <sortCondition descending="1" ref="B2:B108"/>
  </sortState>
  <tableColumns count="8">
    <tableColumn id="1" name="ФИО" dataDxfId="56"/>
    <tableColumn id="2" name="Средний балл аттестата" dataDxfId="55"/>
    <tableColumn id="3" name="Наличие оригинала  аттестата" dataDxfId="54"/>
    <tableColumn id="4" name="Приоритет" dataDxfId="53"/>
    <tableColumn id="5" name="Специальность 2" dataDxfId="52"/>
    <tableColumn id="6" name="Специальность 3" dataDxfId="51"/>
    <tableColumn id="7" name="Идивидуальный номер" dataDxfId="50"/>
    <tableColumn id="8" name="Общежитие" dataDxfId="49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1" name="Таблица10" displayName="Таблица10" ref="A2:H143" totalsRowShown="0" headerRowDxfId="48" dataDxfId="47">
  <autoFilter ref="A2:H143"/>
  <sortState ref="A3:H143">
    <sortCondition descending="1" sortBy="cellColor" ref="B3:B143" dxfId="3"/>
  </sortState>
  <tableColumns count="8">
    <tableColumn id="1" name="ФИО" dataDxfId="45"/>
    <tableColumn id="2" name="Средний балл аттестата" dataDxfId="44"/>
    <tableColumn id="3" name="Наличие оригинала  аттестата" dataDxfId="43"/>
    <tableColumn id="4" name="Приоритет" dataDxfId="42"/>
    <tableColumn id="5" name="Специальность 2" dataDxfId="41"/>
    <tableColumn id="6" name="Специальность 3" dataDxfId="40"/>
    <tableColumn id="7" name="Идивидуальный номер" dataDxfId="39"/>
    <tableColumn id="8" name="Общежитие" dataDxfId="38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3" name="Таблица10122" displayName="Таблица10122" ref="A2:H98" totalsRowShown="0" headerRowDxfId="37" dataDxfId="36">
  <autoFilter ref="A2:H98"/>
  <sortState ref="A3:H98">
    <sortCondition descending="1" sortBy="cellColor" ref="B3:B98" dxfId="1"/>
  </sortState>
  <tableColumns count="8">
    <tableColumn id="1" name="ФИО" dataDxfId="35"/>
    <tableColumn id="2" name="Средний балл аттестата" dataDxfId="34"/>
    <tableColumn id="3" name="Наличие оригинала  аттестата" dataDxfId="33"/>
    <tableColumn id="4" name="Приоритет" dataDxfId="32"/>
    <tableColumn id="5" name="Специальность 2" dataDxfId="31"/>
    <tableColumn id="6" name="Специальность 3" dataDxfId="30"/>
    <tableColumn id="7" name="индивидуальный номер" dataDxfId="29"/>
    <tableColumn id="8" name="Общежитие" dataDxfId="2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0" name="Таблица911" displayName="Таблица911" ref="A2:J23" totalsRowShown="0" headerRowDxfId="191" dataDxfId="190">
  <autoFilter ref="A2:J23"/>
  <sortState ref="A3:J23">
    <sortCondition descending="1" sortBy="cellColor" ref="B3:B23" dxfId="189"/>
  </sortState>
  <tableColumns count="10">
    <tableColumn id="1" name="ФИО" dataDxfId="188"/>
    <tableColumn id="8" name="Общий балл" dataDxfId="187">
      <calculatedColumnFormula>SUM(Таблица911[[#This Row],[Средний балл аттестата]],Таблица911[[#This Row],[Результат вступительного испытания]])</calculatedColumnFormula>
    </tableColumn>
    <tableColumn id="2" name="Средний балл аттестата" dataDxfId="186"/>
    <tableColumn id="9" name="Результат вступительного испытания"/>
    <tableColumn id="12" name="Наличие оригинала аттестата" dataDxfId="185"/>
    <tableColumn id="3" name="Приоритет" dataDxfId="184"/>
    <tableColumn id="4" name="Специальность 2" dataDxfId="183"/>
    <tableColumn id="5" name="Специальность 3" dataDxfId="182"/>
    <tableColumn id="7" name="Индивидуальный номер" dataDxfId="181"/>
    <tableColumn id="6" name="Общежитие" dataDxfId="18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2:J49" totalsRowShown="0" headerRowDxfId="179" dataDxfId="178">
  <autoFilter ref="A2:J49"/>
  <sortState ref="A3:J49">
    <sortCondition descending="1" sortBy="cellColor" ref="B3:B49" dxfId="177"/>
  </sortState>
  <tableColumns count="10">
    <tableColumn id="1" name="ФИО" dataDxfId="176"/>
    <tableColumn id="12" name="Общий балл" dataDxfId="175">
      <calculatedColumnFormula>SUM(Таблица3[[#This Row],[Средний балл аттестата]],Таблица3[[#This Row],[Результат вступительного испытания]])</calculatedColumnFormula>
    </tableColumn>
    <tableColumn id="2" name="Средний балл аттестата" dataDxfId="174"/>
    <tableColumn id="13" name="Результат вступительного испытания" dataDxfId="173"/>
    <tableColumn id="3" name="Наличие оригинала аттестата" dataDxfId="172"/>
    <tableColumn id="4" name="Приоритет" dataDxfId="171"/>
    <tableColumn id="5" name="Специальность 2" dataDxfId="170"/>
    <tableColumn id="6" name="Специальность 3" dataDxfId="169"/>
    <tableColumn id="8" name="Индивидуальный номер" dataDxfId="168"/>
    <tableColumn id="7" name="Общежитие" dataDxfId="167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A2:J40" totalsRowShown="0" headerRowDxfId="166" dataDxfId="165">
  <autoFilter ref="A2:J40"/>
  <sortState ref="A3:J40">
    <sortCondition descending="1" sortBy="cellColor" ref="B3:B40" dxfId="17"/>
  </sortState>
  <tableColumns count="10">
    <tableColumn id="1" name="ФИО" dataDxfId="163"/>
    <tableColumn id="10" name="Общий балл" dataDxfId="162">
      <calculatedColumnFormula>SUM(Таблица5[[#This Row],[Средний балл аттестата]],Таблица5[[#This Row],[Результат вступительного испытания]])</calculatedColumnFormula>
    </tableColumn>
    <tableColumn id="2" name="Средний балл аттестата" dataDxfId="161"/>
    <tableColumn id="12" name="Результат вступительного испытания" dataDxfId="160"/>
    <tableColumn id="3" name="Наличие оригинала  аттестата" dataDxfId="159"/>
    <tableColumn id="4" name="Приоритет" dataDxfId="158"/>
    <tableColumn id="5" name="Специальность 2" dataDxfId="157"/>
    <tableColumn id="6" name="Специальность 3" dataDxfId="156"/>
    <tableColumn id="8" name="Индивидуальный номер" dataDxfId="155"/>
    <tableColumn id="7" name="Общежитие" dataDxfId="15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2:J36" totalsRowShown="0" headerRowDxfId="153" dataDxfId="152">
  <autoFilter ref="A2:J36"/>
  <sortState ref="A3:J36">
    <sortCondition descending="1" ref="B2:B36"/>
  </sortState>
  <tableColumns count="10">
    <tableColumn id="1" name="ФИО" dataDxfId="151"/>
    <tableColumn id="10" name="Общий балл" dataDxfId="150">
      <calculatedColumnFormula>SUM(Таблица4[[#This Row],[Средний балл аттестата]],Таблица4[[#This Row],[Результат вступительного испытания]])</calculatedColumnFormula>
    </tableColumn>
    <tableColumn id="2" name="Средний балл аттестата" dataDxfId="149"/>
    <tableColumn id="11" name="Результат вступительного испытания" dataDxfId="148"/>
    <tableColumn id="3" name="Наличие оригинала  аттестата" dataDxfId="147"/>
    <tableColumn id="4" name="Приоритет" dataDxfId="146"/>
    <tableColumn id="5" name="Специальность 2" dataDxfId="145"/>
    <tableColumn id="6" name="Специальность 3" dataDxfId="144"/>
    <tableColumn id="8" name="Индивидуальный номер" dataDxfId="143"/>
    <tableColumn id="7" name="Общежитие" dataDxfId="14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4" name="Таблица415" displayName="Таблица415" ref="A2:J18" totalsRowShown="0" headerRowDxfId="141" dataDxfId="140">
  <autoFilter ref="A2:J18"/>
  <sortState ref="A3:J18">
    <sortCondition descending="1" ref="B2:B18"/>
  </sortState>
  <tableColumns count="10">
    <tableColumn id="1" name="ФИО" dataDxfId="139"/>
    <tableColumn id="9" name="Общий балл" dataDxfId="138">
      <calculatedColumnFormula>SUM(Таблица415[[#This Row],[Средний балл аттестата]],Таблица415[[#This Row],[Результат вступительного испытания]])</calculatedColumnFormula>
    </tableColumn>
    <tableColumn id="2" name="Средний балл аттестата" dataDxfId="137"/>
    <tableColumn id="10" name="Результат вступительного испытания"/>
    <tableColumn id="3" name="Наличие оригинала  аттестата" dataDxfId="136"/>
    <tableColumn id="4" name="Приоритет" dataDxfId="135"/>
    <tableColumn id="5" name="Специальность 2" dataDxfId="134"/>
    <tableColumn id="6" name="Специальность 3" dataDxfId="133"/>
    <tableColumn id="8" name="Индивидуальный номер" dataDxfId="132"/>
    <tableColumn id="7" name="Общежитие" dataDxfId="131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A2:J64" totalsRowShown="0" headerRowDxfId="130" dataDxfId="129">
  <autoFilter ref="A2:J64"/>
  <sortState ref="A3:J64">
    <sortCondition descending="1" sortBy="cellColor" ref="B3:B64" dxfId="15"/>
  </sortState>
  <tableColumns count="10">
    <tableColumn id="1" name="ФИО" dataDxfId="127"/>
    <tableColumn id="9" name="Общий балл" dataDxfId="126">
      <calculatedColumnFormula>SUM(Таблица8[[#This Row],[Средний балл аттестата]],Таблица8[[#This Row],[Результат вступительного испытания]])</calculatedColumnFormula>
    </tableColumn>
    <tableColumn id="2" name="Средний балл аттестата" dataDxfId="125"/>
    <tableColumn id="10" name="Результат вступительного испытания"/>
    <tableColumn id="3" name="Наличие оригинала аттестата" dataDxfId="124"/>
    <tableColumn id="4" name="Приоритет" dataDxfId="123"/>
    <tableColumn id="5" name="Специальность 2" dataDxfId="122"/>
    <tableColumn id="6" name="Специальность 3" dataDxfId="121"/>
    <tableColumn id="8" name="Индивидуальный номер" dataDxfId="120"/>
    <tableColumn id="7" name="Общежитие" dataDxfId="119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6" name="Таблица6" displayName="Таблица6" ref="A2:J181" totalsRowShown="0" headerRowDxfId="118" dataDxfId="117">
  <autoFilter ref="A2:J181"/>
  <sortState ref="A3:J181">
    <sortCondition descending="1" sortBy="cellColor" ref="B3:B181" dxfId="13"/>
  </sortState>
  <tableColumns count="10">
    <tableColumn id="1" name="ФИО" dataDxfId="115"/>
    <tableColumn id="9" name="Общий балл" dataDxfId="114">
      <calculatedColumnFormula>SUM(Таблица6[[#This Row],[Средний балл аттестата]],Таблица6[[#This Row],[Результат вступительного испытания]])</calculatedColumnFormula>
    </tableColumn>
    <tableColumn id="2" name="Средний балл аттестата" dataDxfId="113"/>
    <tableColumn id="10" name="Результат вступительного испытания" dataDxfId="112"/>
    <tableColumn id="3" name="Наличие оригинала аттестата" dataDxfId="111"/>
    <tableColumn id="4" name="Приоритет" dataDxfId="110"/>
    <tableColumn id="5" name="Специальность 2" dataDxfId="109"/>
    <tableColumn id="6" name="Специальность 3" dataDxfId="108"/>
    <tableColumn id="8" name="Индивидуальный номер" dataDxfId="107"/>
    <tableColumn id="7" name="Общежитие" dataDxfId="106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7" name="Таблица7" displayName="Таблица7" ref="A2:J111" totalsRowShown="0" headerRowDxfId="105" dataDxfId="104">
  <autoFilter ref="A2:J111"/>
  <sortState ref="A3:J111">
    <sortCondition descending="1" sortBy="cellColor" ref="B3:B111" dxfId="11"/>
  </sortState>
  <tableColumns count="10">
    <tableColumn id="1" name="ФИО" dataDxfId="102"/>
    <tableColumn id="9" name="Общий балл" dataDxfId="101">
      <calculatedColumnFormula>SUM(Таблица7[[#This Row],[Средний балл аттестата]],Таблица7[[#This Row],[Результат вступительного испытания]])</calculatedColumnFormula>
    </tableColumn>
    <tableColumn id="2" name="Средний балл аттестата" dataDxfId="100"/>
    <tableColumn id="10" name="Результат вступительного испытания" dataDxfId="99"/>
    <tableColumn id="3" name="Наличие оригинала  аттестата" dataDxfId="98"/>
    <tableColumn id="4" name="Приоритет" dataDxfId="97"/>
    <tableColumn id="5" name="Специальность 2" dataDxfId="96"/>
    <tableColumn id="6" name="Специальность 3" dataDxfId="95"/>
    <tableColumn id="8" name="Индивидуальный номер" dataDxfId="94"/>
    <tableColumn id="7" name="Общежитие" dataDxfId="9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opLeftCell="A37" workbookViewId="0">
      <selection activeCell="B48" sqref="B48"/>
    </sheetView>
  </sheetViews>
  <sheetFormatPr defaultRowHeight="15"/>
  <cols>
    <col min="1" max="1" width="31.28515625" style="1" customWidth="1"/>
    <col min="2" max="2" width="25.140625" style="128" customWidth="1"/>
    <col min="3" max="3" width="16.7109375" customWidth="1"/>
    <col min="4" max="4" width="17.85546875" customWidth="1"/>
    <col min="5" max="5" width="22.85546875" customWidth="1"/>
    <col min="6" max="6" width="21.5703125" customWidth="1"/>
    <col min="7" max="7" width="17.7109375" customWidth="1"/>
    <col min="8" max="8" width="19.5703125" customWidth="1"/>
    <col min="9" max="9" width="15.85546875" customWidth="1"/>
    <col min="10" max="10" width="15" customWidth="1"/>
    <col min="11" max="11" width="19.140625" customWidth="1"/>
    <col min="12" max="12" width="23.5703125" customWidth="1"/>
  </cols>
  <sheetData>
    <row r="1" spans="1:11" ht="66" customHeight="1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8" thickBot="1">
      <c r="A2" s="2" t="s">
        <v>0</v>
      </c>
      <c r="B2" s="2" t="s">
        <v>23</v>
      </c>
      <c r="C2" s="3" t="s">
        <v>2</v>
      </c>
      <c r="D2" s="8" t="s">
        <v>12</v>
      </c>
      <c r="E2" s="2" t="s">
        <v>17</v>
      </c>
      <c r="F2" s="7" t="s">
        <v>1</v>
      </c>
      <c r="G2" s="7" t="s">
        <v>13</v>
      </c>
      <c r="H2" s="7" t="s">
        <v>14</v>
      </c>
      <c r="I2" s="6" t="s">
        <v>16</v>
      </c>
      <c r="J2" s="2" t="s">
        <v>81</v>
      </c>
    </row>
    <row r="3" spans="1:11" ht="30" customHeight="1">
      <c r="A3" s="25" t="s">
        <v>600</v>
      </c>
      <c r="B3" s="35">
        <f>SUM(Таблица2[[#This Row],[Средний балл аттестата]],Таблица2[[#This Row],[Результат вступительного испытания]])</f>
        <v>15</v>
      </c>
      <c r="C3" s="32">
        <v>5</v>
      </c>
      <c r="D3" s="32">
        <v>10</v>
      </c>
      <c r="E3" s="25" t="s">
        <v>83</v>
      </c>
      <c r="F3" s="25" t="s">
        <v>3</v>
      </c>
      <c r="G3" s="26"/>
      <c r="H3" s="26"/>
      <c r="I3" s="25" t="s">
        <v>593</v>
      </c>
      <c r="J3" s="25" t="s">
        <v>87</v>
      </c>
    </row>
    <row r="4" spans="1:11" ht="30">
      <c r="A4" s="28" t="s">
        <v>1451</v>
      </c>
      <c r="B4" s="35">
        <f>SUM(Таблица2[[#This Row],[Средний балл аттестата]],Таблица2[[#This Row],[Результат вступительного испытания]])</f>
        <v>14.809999999999999</v>
      </c>
      <c r="C4" s="44">
        <v>4.8099999999999996</v>
      </c>
      <c r="D4" s="44">
        <v>10</v>
      </c>
      <c r="E4" s="28" t="s">
        <v>80</v>
      </c>
      <c r="F4" s="28" t="s">
        <v>3</v>
      </c>
      <c r="G4" s="33"/>
      <c r="H4" s="33"/>
      <c r="I4" s="28" t="s">
        <v>1459</v>
      </c>
      <c r="J4" s="25" t="s">
        <v>87</v>
      </c>
    </row>
    <row r="5" spans="1:11" ht="27" customHeight="1">
      <c r="A5" s="25" t="s">
        <v>178</v>
      </c>
      <c r="B5" s="35">
        <f>SUM(Таблица2[[#This Row],[Средний балл аттестата]],Таблица2[[#This Row],[Результат вступительного испытания]])</f>
        <v>14.79</v>
      </c>
      <c r="C5" s="32">
        <v>4.79</v>
      </c>
      <c r="D5" s="32">
        <v>10</v>
      </c>
      <c r="E5" s="25" t="s">
        <v>83</v>
      </c>
      <c r="F5" s="25" t="s">
        <v>3</v>
      </c>
      <c r="G5" s="26"/>
      <c r="H5" s="26"/>
      <c r="I5" s="25" t="s">
        <v>174</v>
      </c>
      <c r="J5" s="25" t="s">
        <v>87</v>
      </c>
    </row>
    <row r="6" spans="1:11" ht="30">
      <c r="A6" s="25" t="s">
        <v>40</v>
      </c>
      <c r="B6" s="35">
        <f>SUM(Таблица2[[#This Row],[Средний балл аттестата]],Таблица2[[#This Row],[Результат вступительного испытания]])</f>
        <v>14.74</v>
      </c>
      <c r="C6" s="32">
        <v>4.74</v>
      </c>
      <c r="D6" s="32">
        <v>10</v>
      </c>
      <c r="E6" s="25" t="s">
        <v>79</v>
      </c>
      <c r="F6" s="25" t="s">
        <v>3</v>
      </c>
      <c r="G6" s="26"/>
      <c r="H6" s="26"/>
      <c r="I6" s="25" t="s">
        <v>41</v>
      </c>
      <c r="J6" s="25" t="s">
        <v>87</v>
      </c>
    </row>
    <row r="7" spans="1:11" ht="30">
      <c r="A7" s="25" t="s">
        <v>1004</v>
      </c>
      <c r="B7" s="35">
        <f>SUM(Таблица2[[#This Row],[Средний балл аттестата]],Таблица2[[#This Row],[Результат вступительного испытания]])</f>
        <v>14.68</v>
      </c>
      <c r="C7" s="42">
        <v>4.68</v>
      </c>
      <c r="D7" s="42">
        <v>10</v>
      </c>
      <c r="E7" s="25" t="s">
        <v>83</v>
      </c>
      <c r="F7" s="25" t="s">
        <v>3</v>
      </c>
      <c r="G7" s="25"/>
      <c r="H7" s="25"/>
      <c r="I7" s="25" t="s">
        <v>1000</v>
      </c>
      <c r="J7" s="25" t="s">
        <v>87</v>
      </c>
    </row>
    <row r="8" spans="1:11" ht="30">
      <c r="A8" s="25" t="s">
        <v>312</v>
      </c>
      <c r="B8" s="35">
        <f>SUM(Таблица2[[#This Row],[Средний балл аттестата]],Таблица2[[#This Row],[Результат вступительного испытания]])</f>
        <v>14.32</v>
      </c>
      <c r="C8" s="25">
        <v>4.32</v>
      </c>
      <c r="D8" s="25">
        <v>10</v>
      </c>
      <c r="E8" s="25" t="s">
        <v>83</v>
      </c>
      <c r="F8" s="25" t="s">
        <v>43</v>
      </c>
      <c r="G8" s="25" t="s">
        <v>3</v>
      </c>
      <c r="H8" s="25" t="s">
        <v>100</v>
      </c>
      <c r="I8" s="28" t="s">
        <v>309</v>
      </c>
      <c r="J8" s="19" t="s">
        <v>88</v>
      </c>
    </row>
    <row r="9" spans="1:11" ht="30">
      <c r="A9" s="25" t="s">
        <v>340</v>
      </c>
      <c r="B9" s="35">
        <f>SUM(Таблица2[[#This Row],[Средний балл аттестата]],Таблица2[[#This Row],[Результат вступительного испытания]])</f>
        <v>14.32</v>
      </c>
      <c r="C9" s="32">
        <v>4.32</v>
      </c>
      <c r="D9" s="32">
        <v>10</v>
      </c>
      <c r="E9" s="25" t="s">
        <v>83</v>
      </c>
      <c r="F9" s="25" t="s">
        <v>3</v>
      </c>
      <c r="G9" s="26"/>
      <c r="H9" s="26"/>
      <c r="I9" s="25" t="s">
        <v>338</v>
      </c>
      <c r="J9" s="25" t="s">
        <v>87</v>
      </c>
    </row>
    <row r="10" spans="1:11" ht="30">
      <c r="A10" s="25" t="s">
        <v>605</v>
      </c>
      <c r="B10" s="35">
        <f>SUM(Таблица2[[#This Row],[Средний балл аттестата]],Таблица2[[#This Row],[Результат вступительного испытания]])</f>
        <v>14.32</v>
      </c>
      <c r="C10" s="42">
        <v>4.32</v>
      </c>
      <c r="D10" s="42">
        <v>10</v>
      </c>
      <c r="E10" s="25" t="s">
        <v>83</v>
      </c>
      <c r="F10" s="25" t="s">
        <v>3</v>
      </c>
      <c r="G10" s="25"/>
      <c r="H10" s="25"/>
      <c r="I10" s="25" t="s">
        <v>598</v>
      </c>
      <c r="J10" s="25" t="s">
        <v>87</v>
      </c>
    </row>
    <row r="11" spans="1:11" ht="30">
      <c r="A11" s="25" t="s">
        <v>48</v>
      </c>
      <c r="B11" s="35">
        <f>SUM(Таблица2[[#This Row],[Средний балл аттестата]],Таблица2[[#This Row],[Результат вступительного испытания]])</f>
        <v>14.32</v>
      </c>
      <c r="C11" s="32">
        <v>4.32</v>
      </c>
      <c r="D11" s="32">
        <v>10</v>
      </c>
      <c r="E11" s="25" t="s">
        <v>79</v>
      </c>
      <c r="F11" s="25" t="s">
        <v>3</v>
      </c>
      <c r="G11" s="26"/>
      <c r="H11" s="26"/>
      <c r="I11" s="25" t="s">
        <v>49</v>
      </c>
      <c r="J11" s="25" t="s">
        <v>87</v>
      </c>
    </row>
    <row r="12" spans="1:11" ht="30">
      <c r="A12" s="25" t="s">
        <v>1218</v>
      </c>
      <c r="B12" s="35">
        <f>SUM(Таблица2[[#This Row],[Средний балл аттестата]],Таблица2[[#This Row],[Результат вступительного испытания]])</f>
        <v>14.2</v>
      </c>
      <c r="C12" s="25">
        <v>4.2</v>
      </c>
      <c r="D12" s="25">
        <v>10</v>
      </c>
      <c r="E12" s="116" t="s">
        <v>83</v>
      </c>
      <c r="F12" s="25" t="s">
        <v>3</v>
      </c>
      <c r="G12" s="25"/>
      <c r="H12" s="49"/>
      <c r="I12" s="25" t="s">
        <v>1214</v>
      </c>
      <c r="J12" s="25" t="s">
        <v>87</v>
      </c>
    </row>
    <row r="13" spans="1:11" ht="30">
      <c r="A13" s="25" t="s">
        <v>339</v>
      </c>
      <c r="B13" s="35">
        <f>SUM(Таблица2[[#This Row],[Средний балл аттестата]],Таблица2[[#This Row],[Результат вступительного испытания]])</f>
        <v>14.05</v>
      </c>
      <c r="C13" s="32">
        <v>4.05</v>
      </c>
      <c r="D13" s="32">
        <v>10</v>
      </c>
      <c r="E13" s="25" t="s">
        <v>83</v>
      </c>
      <c r="F13" s="25" t="s">
        <v>3</v>
      </c>
      <c r="G13" s="25" t="s">
        <v>66</v>
      </c>
      <c r="H13" s="25" t="s">
        <v>58</v>
      </c>
      <c r="I13" s="25" t="s">
        <v>337</v>
      </c>
      <c r="J13" s="25" t="s">
        <v>88</v>
      </c>
    </row>
    <row r="14" spans="1:11" ht="30">
      <c r="A14" s="25" t="s">
        <v>42</v>
      </c>
      <c r="B14" s="35">
        <f>SUM(Таблица2[[#This Row],[Средний балл аттестата]],Таблица2[[#This Row],[Результат вступительного испытания]])</f>
        <v>13.84</v>
      </c>
      <c r="C14" s="32">
        <v>3.84</v>
      </c>
      <c r="D14" s="32">
        <v>10</v>
      </c>
      <c r="E14" s="25" t="s">
        <v>83</v>
      </c>
      <c r="F14" s="25" t="s">
        <v>3</v>
      </c>
      <c r="G14" s="25" t="s">
        <v>43</v>
      </c>
      <c r="H14" s="25" t="s">
        <v>44</v>
      </c>
      <c r="I14" s="25" t="s">
        <v>45</v>
      </c>
      <c r="J14" s="25" t="s">
        <v>87</v>
      </c>
    </row>
    <row r="15" spans="1:11" ht="30">
      <c r="A15" s="25" t="s">
        <v>177</v>
      </c>
      <c r="B15" s="35">
        <f>SUM(Таблица2[[#This Row],[Средний балл аттестата]],Таблица2[[#This Row],[Результат вступительного испытания]])</f>
        <v>13.84</v>
      </c>
      <c r="C15" s="42">
        <v>3.84</v>
      </c>
      <c r="D15" s="42">
        <v>10</v>
      </c>
      <c r="E15" s="25" t="s">
        <v>83</v>
      </c>
      <c r="F15" s="133" t="s">
        <v>3</v>
      </c>
      <c r="G15" s="25" t="s">
        <v>58</v>
      </c>
      <c r="H15" s="25"/>
      <c r="I15" s="25" t="s">
        <v>173</v>
      </c>
      <c r="J15" s="25" t="s">
        <v>88</v>
      </c>
    </row>
    <row r="16" spans="1:11" ht="30">
      <c r="A16" s="25" t="s">
        <v>602</v>
      </c>
      <c r="B16" s="35">
        <f>SUM(Таблица2[[#This Row],[Средний балл аттестата]],Таблица2[[#This Row],[Результат вступительного испытания]])</f>
        <v>13.82</v>
      </c>
      <c r="C16" s="32">
        <v>3.82</v>
      </c>
      <c r="D16" s="32">
        <v>10</v>
      </c>
      <c r="E16" s="25" t="s">
        <v>83</v>
      </c>
      <c r="F16" s="25" t="s">
        <v>3</v>
      </c>
      <c r="G16" s="26"/>
      <c r="H16" s="26"/>
      <c r="I16" s="25" t="s">
        <v>595</v>
      </c>
      <c r="J16" s="25" t="s">
        <v>87</v>
      </c>
    </row>
    <row r="17" spans="1:10" ht="30">
      <c r="A17" s="25" t="s">
        <v>582</v>
      </c>
      <c r="B17" s="19">
        <f>SUM(Таблица2[[#This Row],[Средний балл аттестата]],Таблица2[[#This Row],[Результат вступительного испытания]])</f>
        <v>13.629999999999999</v>
      </c>
      <c r="C17" s="42">
        <v>3.63</v>
      </c>
      <c r="D17" s="27">
        <v>10</v>
      </c>
      <c r="E17" s="25" t="s">
        <v>83</v>
      </c>
      <c r="F17" s="25" t="s">
        <v>66</v>
      </c>
      <c r="G17" s="25" t="s">
        <v>58</v>
      </c>
      <c r="H17" s="25" t="s">
        <v>3</v>
      </c>
      <c r="I17" s="19" t="s">
        <v>574</v>
      </c>
      <c r="J17" s="19" t="s">
        <v>88</v>
      </c>
    </row>
    <row r="18" spans="1:10" ht="30">
      <c r="A18" s="25" t="s">
        <v>895</v>
      </c>
      <c r="B18" s="35">
        <f>SUM(Таблица2[[#This Row],[Средний балл аттестата]],Таблица2[[#This Row],[Результат вступительного испытания]])</f>
        <v>13.56</v>
      </c>
      <c r="C18" s="42">
        <v>3.56</v>
      </c>
      <c r="D18" s="42">
        <v>10</v>
      </c>
      <c r="E18" s="28" t="s">
        <v>83</v>
      </c>
      <c r="F18" s="25" t="s">
        <v>3</v>
      </c>
      <c r="G18" s="28"/>
      <c r="H18" s="28"/>
      <c r="I18" s="28" t="s">
        <v>896</v>
      </c>
      <c r="J18" s="25" t="s">
        <v>87</v>
      </c>
    </row>
    <row r="19" spans="1:10" ht="30">
      <c r="A19" s="25" t="s">
        <v>759</v>
      </c>
      <c r="B19" s="35">
        <f>SUM(Таблица2[[#This Row],[Средний балл аттестата]],Таблица2[[#This Row],[Результат вступительного испытания]])</f>
        <v>13.469999999999999</v>
      </c>
      <c r="C19" s="32">
        <v>4.47</v>
      </c>
      <c r="D19" s="32">
        <v>9</v>
      </c>
      <c r="E19" s="25" t="s">
        <v>83</v>
      </c>
      <c r="F19" s="25" t="s">
        <v>3</v>
      </c>
      <c r="G19" s="26"/>
      <c r="H19" s="26"/>
      <c r="I19" s="25" t="s">
        <v>760</v>
      </c>
      <c r="J19" s="25" t="s">
        <v>87</v>
      </c>
    </row>
    <row r="20" spans="1:10" ht="30">
      <c r="A20" s="28" t="s">
        <v>893</v>
      </c>
      <c r="B20" s="35">
        <f>SUM(Таблица2[[#This Row],[Средний балл аттестата]],Таблица2[[#This Row],[Результат вступительного испытания]])</f>
        <v>13.45</v>
      </c>
      <c r="C20" s="28">
        <v>4.45</v>
      </c>
      <c r="D20" s="28">
        <v>9</v>
      </c>
      <c r="E20" s="28" t="s">
        <v>83</v>
      </c>
      <c r="F20" s="25" t="s">
        <v>3</v>
      </c>
      <c r="G20" s="28"/>
      <c r="H20" s="28"/>
      <c r="I20" s="25" t="s">
        <v>894</v>
      </c>
      <c r="J20" s="25" t="s">
        <v>87</v>
      </c>
    </row>
    <row r="21" spans="1:10" ht="30">
      <c r="A21" s="25" t="s">
        <v>46</v>
      </c>
      <c r="B21" s="35">
        <f>SUM(Таблица2[[#This Row],[Средний балл аттестата]],Таблица2[[#This Row],[Результат вступительного испытания]])</f>
        <v>13.44</v>
      </c>
      <c r="C21" s="32">
        <v>3.44</v>
      </c>
      <c r="D21" s="32">
        <v>10</v>
      </c>
      <c r="E21" s="25" t="s">
        <v>79</v>
      </c>
      <c r="F21" s="25" t="s">
        <v>3</v>
      </c>
      <c r="G21" s="26"/>
      <c r="H21" s="26"/>
      <c r="I21" s="25" t="s">
        <v>47</v>
      </c>
      <c r="J21" s="25" t="s">
        <v>87</v>
      </c>
    </row>
    <row r="22" spans="1:10" ht="30">
      <c r="A22" s="28" t="s">
        <v>149</v>
      </c>
      <c r="B22" s="35">
        <f>SUM(Таблица2[[#This Row],[Средний балл аттестата]],Таблица2[[#This Row],[Результат вступительного испытания]])</f>
        <v>13.4</v>
      </c>
      <c r="C22" s="44">
        <v>3.4</v>
      </c>
      <c r="D22" s="44">
        <v>10</v>
      </c>
      <c r="E22" s="28" t="s">
        <v>83</v>
      </c>
      <c r="F22" s="25" t="s">
        <v>3</v>
      </c>
      <c r="G22" s="26"/>
      <c r="H22" s="33"/>
      <c r="I22" s="28" t="s">
        <v>150</v>
      </c>
      <c r="J22" s="25" t="s">
        <v>87</v>
      </c>
    </row>
    <row r="23" spans="1:10" ht="30">
      <c r="A23" s="147" t="s">
        <v>147</v>
      </c>
      <c r="B23" s="149">
        <f>SUM(Таблица2[[#This Row],[Средний балл аттестата]],Таблица2[[#This Row],[Результат вступительного испытания]])</f>
        <v>13.35</v>
      </c>
      <c r="C23" s="150">
        <v>4.3499999999999996</v>
      </c>
      <c r="D23" s="150">
        <v>9</v>
      </c>
      <c r="E23" s="139" t="s">
        <v>80</v>
      </c>
      <c r="F23" s="139" t="s">
        <v>3</v>
      </c>
      <c r="G23" s="151"/>
      <c r="H23" s="151"/>
      <c r="I23" s="139" t="s">
        <v>148</v>
      </c>
      <c r="J23" s="139" t="s">
        <v>87</v>
      </c>
    </row>
    <row r="24" spans="1:10" ht="30">
      <c r="A24" s="25" t="s">
        <v>1217</v>
      </c>
      <c r="B24" s="35">
        <f>SUM(Таблица2[[#This Row],[Средний балл аттестата]],Таблица2[[#This Row],[Результат вступительного испытания]])</f>
        <v>13.35</v>
      </c>
      <c r="C24" s="42">
        <v>3.35</v>
      </c>
      <c r="D24" s="42">
        <v>10</v>
      </c>
      <c r="E24" s="25" t="s">
        <v>83</v>
      </c>
      <c r="F24" s="25" t="s">
        <v>3</v>
      </c>
      <c r="G24" s="25"/>
      <c r="H24" s="25"/>
      <c r="I24" s="25" t="s">
        <v>1213</v>
      </c>
      <c r="J24" s="25" t="s">
        <v>87</v>
      </c>
    </row>
    <row r="25" spans="1:10" ht="30">
      <c r="A25" s="25" t="s">
        <v>175</v>
      </c>
      <c r="B25" s="35">
        <f>SUM(Таблица2[[#This Row],[Средний балл аттестата]],Таблица2[[#This Row],[Результат вступительного испытания]])</f>
        <v>13.32</v>
      </c>
      <c r="C25" s="32">
        <v>4.32</v>
      </c>
      <c r="D25" s="32">
        <v>9</v>
      </c>
      <c r="E25" s="25" t="s">
        <v>83</v>
      </c>
      <c r="F25" s="25" t="s">
        <v>3</v>
      </c>
      <c r="G25" s="25" t="s">
        <v>176</v>
      </c>
      <c r="H25" s="26"/>
      <c r="I25" s="25" t="s">
        <v>172</v>
      </c>
      <c r="J25" s="25" t="s">
        <v>88</v>
      </c>
    </row>
    <row r="26" spans="1:10" s="13" customFormat="1" ht="30">
      <c r="A26" s="34" t="s">
        <v>1442</v>
      </c>
      <c r="B26" s="35">
        <f>SUM(Таблица2[[#This Row],[Средний балл аттестата]],Таблица2[[#This Row],[Результат вступительного испытания]])</f>
        <v>13.2</v>
      </c>
      <c r="C26" s="34">
        <v>3.2</v>
      </c>
      <c r="D26" s="34">
        <v>10</v>
      </c>
      <c r="E26" s="34" t="s">
        <v>83</v>
      </c>
      <c r="F26" s="34" t="s">
        <v>6</v>
      </c>
      <c r="G26" s="25" t="s">
        <v>3</v>
      </c>
      <c r="H26" s="16"/>
      <c r="I26" s="34" t="s">
        <v>1441</v>
      </c>
      <c r="J26" s="16" t="s">
        <v>87</v>
      </c>
    </row>
    <row r="27" spans="1:10" ht="30">
      <c r="A27" s="25" t="s">
        <v>1219</v>
      </c>
      <c r="B27" s="35">
        <f>SUM(Таблица2[[#This Row],[Средний балл аттестата]],Таблица2[[#This Row],[Результат вступительного испытания]])</f>
        <v>12.1</v>
      </c>
      <c r="C27" s="42">
        <v>4.0999999999999996</v>
      </c>
      <c r="D27" s="42">
        <v>8</v>
      </c>
      <c r="E27" s="25" t="s">
        <v>83</v>
      </c>
      <c r="F27" s="25" t="s">
        <v>3</v>
      </c>
      <c r="G27" s="25"/>
      <c r="H27" s="25"/>
      <c r="I27" s="25" t="s">
        <v>1215</v>
      </c>
      <c r="J27" s="25" t="s">
        <v>87</v>
      </c>
    </row>
    <row r="28" spans="1:10" ht="30">
      <c r="A28" s="25" t="s">
        <v>1461</v>
      </c>
      <c r="B28" s="35">
        <f>SUM(Таблица2[[#This Row],[Средний балл аттестата]],Таблица2[[#This Row],[Результат вступительного испытания]])</f>
        <v>11.6</v>
      </c>
      <c r="C28" s="42">
        <v>4.5999999999999996</v>
      </c>
      <c r="D28" s="42">
        <v>7</v>
      </c>
      <c r="E28" s="25" t="s">
        <v>80</v>
      </c>
      <c r="F28" s="25" t="s">
        <v>3</v>
      </c>
      <c r="G28" s="25"/>
      <c r="H28" s="25"/>
      <c r="I28" s="25" t="s">
        <v>1460</v>
      </c>
      <c r="J28" s="25" t="s">
        <v>87</v>
      </c>
    </row>
    <row r="29" spans="1:10" ht="31.5">
      <c r="A29" s="58" t="s">
        <v>846</v>
      </c>
      <c r="B29" s="35">
        <f>SUM(Таблица2[[#This Row],[Средний балл аттестата]],Таблица2[[#This Row],[Результат вступительного испытания]])</f>
        <v>11</v>
      </c>
      <c r="C29" s="42">
        <v>4</v>
      </c>
      <c r="D29" s="42">
        <v>7</v>
      </c>
      <c r="E29" s="58" t="s">
        <v>80</v>
      </c>
      <c r="F29" s="25" t="s">
        <v>58</v>
      </c>
      <c r="G29" s="25" t="s">
        <v>3</v>
      </c>
      <c r="H29" s="19" t="s">
        <v>69</v>
      </c>
      <c r="I29" s="58" t="s">
        <v>847</v>
      </c>
      <c r="J29" s="13" t="s">
        <v>87</v>
      </c>
    </row>
    <row r="30" spans="1:10" ht="30">
      <c r="A30" s="25" t="s">
        <v>794</v>
      </c>
      <c r="B30" s="35">
        <f>SUM(Таблица2[[#This Row],[Средний балл аттестата]],Таблица2[[#This Row],[Результат вступительного испытания]])</f>
        <v>9.5</v>
      </c>
      <c r="C30" s="32">
        <v>4.5</v>
      </c>
      <c r="D30" s="32">
        <v>5</v>
      </c>
      <c r="E30" s="25" t="s">
        <v>80</v>
      </c>
      <c r="F30" s="25" t="s">
        <v>3</v>
      </c>
      <c r="G30" s="25"/>
      <c r="H30" s="25"/>
      <c r="I30" s="25" t="s">
        <v>795</v>
      </c>
      <c r="J30" s="25" t="s">
        <v>87</v>
      </c>
    </row>
    <row r="31" spans="1:10" ht="30">
      <c r="A31" s="25" t="s">
        <v>1003</v>
      </c>
      <c r="B31" s="35">
        <f>SUM(Таблица2[[#This Row],[Средний балл аттестата]],Таблица2[[#This Row],[Результат вступительного испытания]])</f>
        <v>8.25</v>
      </c>
      <c r="C31" s="42">
        <v>4.25</v>
      </c>
      <c r="D31" s="42">
        <v>4</v>
      </c>
      <c r="E31" s="25" t="s">
        <v>83</v>
      </c>
      <c r="F31" s="25" t="s">
        <v>3</v>
      </c>
      <c r="G31" s="25" t="s">
        <v>69</v>
      </c>
      <c r="H31" s="25"/>
      <c r="I31" s="25" t="s">
        <v>999</v>
      </c>
      <c r="J31" s="25" t="s">
        <v>88</v>
      </c>
    </row>
    <row r="32" spans="1:10" ht="33" customHeight="1">
      <c r="A32" s="25" t="s">
        <v>1005</v>
      </c>
      <c r="B32" s="35">
        <f>SUM(Таблица2[[#This Row],[Средний балл аттестата]],Таблица2[[#This Row],[Результат вступительного испытания]])</f>
        <v>7.95</v>
      </c>
      <c r="C32" s="32">
        <v>4.95</v>
      </c>
      <c r="D32" s="32">
        <v>3</v>
      </c>
      <c r="E32" s="25" t="s">
        <v>83</v>
      </c>
      <c r="F32" s="25" t="s">
        <v>3</v>
      </c>
      <c r="G32" s="26"/>
      <c r="H32" s="26"/>
      <c r="I32" s="25" t="s">
        <v>1001</v>
      </c>
      <c r="J32" s="25" t="s">
        <v>88</v>
      </c>
    </row>
    <row r="33" spans="1:10" ht="30">
      <c r="A33" s="25" t="s">
        <v>115</v>
      </c>
      <c r="B33" s="35">
        <f>SUM(Таблица2[[#This Row],[Средний балл аттестата]],Таблица2[[#This Row],[Результат вступительного испытания]])</f>
        <v>6.8900000000000006</v>
      </c>
      <c r="C33" s="42">
        <v>3.89</v>
      </c>
      <c r="D33" s="42">
        <v>3</v>
      </c>
      <c r="E33" s="25" t="s">
        <v>83</v>
      </c>
      <c r="F33" s="25" t="s">
        <v>3</v>
      </c>
      <c r="G33" s="25"/>
      <c r="H33" s="25"/>
      <c r="I33" s="25" t="s">
        <v>113</v>
      </c>
      <c r="J33" s="25" t="s">
        <v>87</v>
      </c>
    </row>
    <row r="34" spans="1:10" ht="30">
      <c r="A34" s="25" t="s">
        <v>606</v>
      </c>
      <c r="B34" s="35">
        <f>SUM(Таблица2[[#This Row],[Средний балл аттестата]],Таблица2[[#This Row],[Результат вступительного испытания]])</f>
        <v>6.4700000000000006</v>
      </c>
      <c r="C34" s="42">
        <v>3.47</v>
      </c>
      <c r="D34" s="42">
        <v>3</v>
      </c>
      <c r="E34" s="25" t="s">
        <v>80</v>
      </c>
      <c r="F34" s="25" t="s">
        <v>3</v>
      </c>
      <c r="G34" s="25"/>
      <c r="H34" s="25"/>
      <c r="I34" s="25" t="s">
        <v>599</v>
      </c>
      <c r="J34" s="25" t="s">
        <v>87</v>
      </c>
    </row>
    <row r="35" spans="1:10" ht="30">
      <c r="A35" s="25" t="s">
        <v>1255</v>
      </c>
      <c r="B35" s="35">
        <f>SUM(Таблица2[[#This Row],[Средний балл аттестата]],Таблица2[[#This Row],[Результат вступительного испытания]])</f>
        <v>5.37</v>
      </c>
      <c r="C35" s="42">
        <v>3.37</v>
      </c>
      <c r="D35" s="42">
        <v>2</v>
      </c>
      <c r="E35" s="25" t="s">
        <v>80</v>
      </c>
      <c r="F35" s="25" t="s">
        <v>3</v>
      </c>
      <c r="G35" s="25"/>
      <c r="H35" s="25"/>
      <c r="I35" s="25" t="s">
        <v>1216</v>
      </c>
      <c r="J35" s="25" t="s">
        <v>87</v>
      </c>
    </row>
    <row r="36" spans="1:10" ht="30">
      <c r="A36" s="25" t="s">
        <v>792</v>
      </c>
      <c r="B36" s="35">
        <f>SUM(Таблица2[[#This Row],[Средний балл аттестата]],Таблица2[[#This Row],[Результат вступительного испытания]])</f>
        <v>4.37</v>
      </c>
      <c r="C36" s="25">
        <v>4.37</v>
      </c>
      <c r="D36" s="25"/>
      <c r="E36" s="25" t="s">
        <v>80</v>
      </c>
      <c r="F36" s="25" t="s">
        <v>3</v>
      </c>
      <c r="G36" s="25" t="s">
        <v>43</v>
      </c>
      <c r="H36" s="25"/>
      <c r="I36" s="25" t="s">
        <v>793</v>
      </c>
      <c r="J36" s="25" t="s">
        <v>88</v>
      </c>
    </row>
    <row r="37" spans="1:10" ht="30">
      <c r="A37" s="25" t="s">
        <v>1418</v>
      </c>
      <c r="B37" s="35">
        <f>SUM(Таблица2[[#This Row],[Средний балл аттестата]],Таблица2[[#This Row],[Результат вступительного испытания]])</f>
        <v>4.1100000000000003</v>
      </c>
      <c r="C37" s="42">
        <v>4.1100000000000003</v>
      </c>
      <c r="D37" s="42"/>
      <c r="E37" s="25" t="s">
        <v>83</v>
      </c>
      <c r="F37" s="25" t="s">
        <v>3</v>
      </c>
      <c r="G37" s="25"/>
      <c r="H37" s="25"/>
      <c r="I37" s="25" t="s">
        <v>1417</v>
      </c>
      <c r="J37" s="25" t="s">
        <v>88</v>
      </c>
    </row>
    <row r="38" spans="1:10" ht="30">
      <c r="A38" s="25" t="s">
        <v>114</v>
      </c>
      <c r="B38" s="35">
        <f>SUM(Таблица2[[#This Row],[Средний балл аттестата]],Таблица2[[#This Row],[Результат вступительного испытания]])</f>
        <v>4.05</v>
      </c>
      <c r="C38" s="42">
        <v>4.05</v>
      </c>
      <c r="D38" s="42"/>
      <c r="E38" s="25" t="s">
        <v>83</v>
      </c>
      <c r="F38" s="25" t="s">
        <v>3</v>
      </c>
      <c r="G38" s="25"/>
      <c r="H38" s="25"/>
      <c r="I38" s="25" t="s">
        <v>112</v>
      </c>
      <c r="J38" s="25" t="s">
        <v>87</v>
      </c>
    </row>
    <row r="39" spans="1:10" ht="30">
      <c r="A39" s="25" t="s">
        <v>145</v>
      </c>
      <c r="B39" s="35">
        <f>SUM(Таблица2[[#This Row],[Средний балл аттестата]],Таблица2[[#This Row],[Результат вступительного испытания]])</f>
        <v>4.05</v>
      </c>
      <c r="C39" s="42">
        <v>4.05</v>
      </c>
      <c r="D39" s="42"/>
      <c r="E39" s="25" t="s">
        <v>83</v>
      </c>
      <c r="F39" s="25" t="s">
        <v>3</v>
      </c>
      <c r="G39" s="25" t="s">
        <v>66</v>
      </c>
      <c r="H39" s="25"/>
      <c r="I39" s="25" t="s">
        <v>146</v>
      </c>
      <c r="J39" s="25" t="s">
        <v>87</v>
      </c>
    </row>
    <row r="40" spans="1:10" ht="30">
      <c r="A40" s="25" t="s">
        <v>603</v>
      </c>
      <c r="B40" s="35">
        <f>SUM(Таблица2[[#This Row],[Средний балл аттестата]],Таблица2[[#This Row],[Результат вступительного испытания]])</f>
        <v>4.05</v>
      </c>
      <c r="C40" s="42">
        <v>4.05</v>
      </c>
      <c r="D40" s="42"/>
      <c r="E40" s="25" t="s">
        <v>83</v>
      </c>
      <c r="F40" s="25" t="s">
        <v>3</v>
      </c>
      <c r="G40" s="25"/>
      <c r="H40" s="25"/>
      <c r="I40" s="25" t="s">
        <v>596</v>
      </c>
      <c r="J40" s="25" t="s">
        <v>87</v>
      </c>
    </row>
    <row r="41" spans="1:10" ht="30">
      <c r="A41" s="25" t="s">
        <v>1525</v>
      </c>
      <c r="B41" s="35">
        <f>SUM(Таблица2[[#This Row],[Средний балл аттестата]],Таблица2[[#This Row],[Результат вступительного испытания]])</f>
        <v>4</v>
      </c>
      <c r="C41" s="32">
        <v>4</v>
      </c>
      <c r="D41" s="32"/>
      <c r="E41" s="25" t="s">
        <v>83</v>
      </c>
      <c r="F41" s="25" t="s">
        <v>3</v>
      </c>
      <c r="G41" s="26"/>
      <c r="H41" s="26"/>
      <c r="I41" s="25" t="s">
        <v>1524</v>
      </c>
      <c r="J41" s="25" t="s">
        <v>88</v>
      </c>
    </row>
    <row r="42" spans="1:10" ht="30">
      <c r="A42" s="25" t="s">
        <v>1535</v>
      </c>
      <c r="B42" s="35">
        <f>SUM(Таблица2[[#This Row],[Средний балл аттестата]],Таблица2[[#This Row],[Результат вступительного испытания]])</f>
        <v>4</v>
      </c>
      <c r="C42" s="42">
        <v>4</v>
      </c>
      <c r="D42" s="42"/>
      <c r="E42" s="25" t="s">
        <v>83</v>
      </c>
      <c r="F42" s="25" t="s">
        <v>3</v>
      </c>
      <c r="G42" s="25"/>
      <c r="H42" s="25"/>
      <c r="I42" s="25" t="s">
        <v>1534</v>
      </c>
      <c r="J42" s="25" t="s">
        <v>87</v>
      </c>
    </row>
    <row r="43" spans="1:10" ht="30">
      <c r="A43" s="25" t="s">
        <v>1395</v>
      </c>
      <c r="B43" s="35">
        <f>SUM(Таблица2[[#This Row],[Средний балл аттестата]],Таблица2[[#This Row],[Результат вступительного испытания]])</f>
        <v>3.85</v>
      </c>
      <c r="C43" s="32">
        <v>3.85</v>
      </c>
      <c r="D43" s="32"/>
      <c r="E43" s="25" t="s">
        <v>83</v>
      </c>
      <c r="F43" s="25" t="s">
        <v>3</v>
      </c>
      <c r="G43" s="26"/>
      <c r="H43" s="26"/>
      <c r="I43" s="25" t="s">
        <v>1394</v>
      </c>
      <c r="J43" s="25" t="s">
        <v>87</v>
      </c>
    </row>
    <row r="44" spans="1:10" s="13" customFormat="1" ht="30">
      <c r="A44" s="20" t="s">
        <v>235</v>
      </c>
      <c r="B44" s="35">
        <f>SUM(Таблица2[[#This Row],[Средний балл аттестата]],Таблица2[[#This Row],[Результат вступительного испытания]])</f>
        <v>3.84</v>
      </c>
      <c r="C44" s="29">
        <v>3.84</v>
      </c>
      <c r="D44" s="29"/>
      <c r="E44" s="20" t="s">
        <v>80</v>
      </c>
      <c r="F44" s="28" t="s">
        <v>5</v>
      </c>
      <c r="G44" s="20" t="s">
        <v>26</v>
      </c>
      <c r="H44" s="20" t="s">
        <v>3</v>
      </c>
      <c r="I44" s="20" t="s">
        <v>232</v>
      </c>
      <c r="J44" s="19" t="s">
        <v>87</v>
      </c>
    </row>
    <row r="45" spans="1:10" ht="30">
      <c r="A45" s="25" t="s">
        <v>1513</v>
      </c>
      <c r="B45" s="35">
        <f>SUM(Таблица2[[#This Row],[Средний балл аттестата]],Таблица2[[#This Row],[Результат вступительного испытания]])</f>
        <v>3.84</v>
      </c>
      <c r="C45" s="42">
        <v>3.84</v>
      </c>
      <c r="D45" s="42"/>
      <c r="E45" s="25" t="s">
        <v>80</v>
      </c>
      <c r="F45" s="25" t="s">
        <v>3</v>
      </c>
      <c r="G45" s="25" t="s">
        <v>8</v>
      </c>
      <c r="H45" s="25"/>
      <c r="I45" s="25" t="s">
        <v>1512</v>
      </c>
      <c r="J45" s="25" t="s">
        <v>88</v>
      </c>
    </row>
    <row r="46" spans="1:10" ht="30">
      <c r="A46" s="25" t="s">
        <v>1505</v>
      </c>
      <c r="B46" s="35">
        <f>SUM(Таблица2[[#This Row],[Средний балл аттестата]],Таблица2[[#This Row],[Результат вступительного испытания]])</f>
        <v>3.68</v>
      </c>
      <c r="C46" s="42">
        <v>3.68</v>
      </c>
      <c r="D46" s="42"/>
      <c r="E46" s="25" t="s">
        <v>80</v>
      </c>
      <c r="F46" s="25" t="s">
        <v>3</v>
      </c>
      <c r="G46" s="25"/>
      <c r="H46" s="25"/>
      <c r="I46" s="25" t="s">
        <v>1504</v>
      </c>
      <c r="J46" s="25" t="s">
        <v>87</v>
      </c>
    </row>
    <row r="47" spans="1:10" ht="30">
      <c r="A47" s="20" t="s">
        <v>869</v>
      </c>
      <c r="B47" s="35">
        <f>SUM(Таблица2[[#This Row],[Средний балл аттестата]],Таблица2[[#This Row],[Результат вступительного испытания]])</f>
        <v>3.52</v>
      </c>
      <c r="C47" s="32">
        <v>3.52</v>
      </c>
      <c r="D47" s="32"/>
      <c r="E47" s="25" t="s">
        <v>83</v>
      </c>
      <c r="F47" s="25" t="s">
        <v>43</v>
      </c>
      <c r="G47" s="25" t="s">
        <v>3</v>
      </c>
      <c r="H47" s="25" t="s">
        <v>100</v>
      </c>
      <c r="I47" s="25" t="s">
        <v>865</v>
      </c>
      <c r="J47" s="19" t="s">
        <v>87</v>
      </c>
    </row>
    <row r="48" spans="1:10" ht="30">
      <c r="A48" s="25" t="s">
        <v>1484</v>
      </c>
      <c r="B48" s="35">
        <f>SUM(Таблица2[[#This Row],[Средний балл аттестата]],Таблица2[[#This Row],[Результат вступительного испытания]])</f>
        <v>3.4</v>
      </c>
      <c r="C48" s="42">
        <v>3.4</v>
      </c>
      <c r="D48" s="42"/>
      <c r="E48" s="25" t="s">
        <v>80</v>
      </c>
      <c r="F48" s="25" t="s">
        <v>3</v>
      </c>
      <c r="G48" s="25"/>
      <c r="H48" s="25"/>
      <c r="I48" s="25" t="s">
        <v>1483</v>
      </c>
      <c r="J48" s="25" t="s">
        <v>88</v>
      </c>
    </row>
    <row r="49" spans="1:10" ht="30">
      <c r="A49" s="25" t="s">
        <v>1002</v>
      </c>
      <c r="B49" s="35">
        <f>SUM(Таблица2[[#This Row],[Средний балл аттестата]],Таблица2[[#This Row],[Результат вступительного испытания]])</f>
        <v>3.28</v>
      </c>
      <c r="C49" s="42">
        <v>3.28</v>
      </c>
      <c r="D49" s="42"/>
      <c r="E49" s="25" t="s">
        <v>83</v>
      </c>
      <c r="F49" s="25" t="s">
        <v>3</v>
      </c>
      <c r="G49" s="25" t="s">
        <v>66</v>
      </c>
      <c r="H49" s="25" t="s">
        <v>100</v>
      </c>
      <c r="I49" s="25" t="s">
        <v>998</v>
      </c>
      <c r="J49" s="25" t="s">
        <v>87</v>
      </c>
    </row>
    <row r="50" spans="1:10" ht="30">
      <c r="A50" s="25" t="s">
        <v>601</v>
      </c>
      <c r="B50" s="35">
        <f>SUM(Таблица2[[#This Row],[Средний балл аттестата]],Таблица2[[#This Row],[Результат вступительного испытания]])</f>
        <v>3.16</v>
      </c>
      <c r="C50" s="32">
        <v>3.16</v>
      </c>
      <c r="D50" s="32"/>
      <c r="E50" s="25" t="s">
        <v>80</v>
      </c>
      <c r="F50" s="25" t="s">
        <v>3</v>
      </c>
      <c r="G50" s="25" t="s">
        <v>66</v>
      </c>
      <c r="H50" s="26"/>
      <c r="I50" s="25" t="s">
        <v>594</v>
      </c>
      <c r="J50" s="25" t="s">
        <v>87</v>
      </c>
    </row>
    <row r="51" spans="1:10">
      <c r="A51" s="28"/>
      <c r="B51" s="35">
        <f>SUM(Таблица2[[#This Row],[Средний балл аттестата]],Таблица2[[#This Row],[Результат вступительного испытания]])</f>
        <v>0</v>
      </c>
      <c r="C51" s="28"/>
      <c r="D51" s="28"/>
      <c r="E51" s="28"/>
      <c r="F51" s="28"/>
      <c r="G51" s="25"/>
      <c r="H51" s="25"/>
      <c r="I51" s="25"/>
      <c r="J51" s="25"/>
    </row>
    <row r="52" spans="1:10" ht="30">
      <c r="A52" s="79" t="s">
        <v>604</v>
      </c>
      <c r="B52" s="80">
        <f>SUM(Таблица2[[#This Row],[Средний балл аттестата]],Таблица2[[#This Row],[Результат вступительного испытания]])</f>
        <v>3.45</v>
      </c>
      <c r="C52" s="106">
        <v>3.45</v>
      </c>
      <c r="D52" s="107" t="s">
        <v>1480</v>
      </c>
      <c r="E52" s="79" t="s">
        <v>80</v>
      </c>
      <c r="F52" s="79" t="s">
        <v>3</v>
      </c>
      <c r="G52" s="103"/>
      <c r="H52" s="103"/>
      <c r="I52" s="79" t="s">
        <v>597</v>
      </c>
      <c r="J52" s="79" t="s">
        <v>87</v>
      </c>
    </row>
    <row r="53" spans="1:10">
      <c r="A53" s="14"/>
      <c r="B53" s="127"/>
      <c r="C53" s="13"/>
      <c r="D53" s="13"/>
      <c r="E53" s="13"/>
      <c r="F53" s="13"/>
      <c r="G53" s="13"/>
      <c r="H53" s="13"/>
      <c r="I53" s="13"/>
    </row>
  </sheetData>
  <sortState ref="A2:G6">
    <sortCondition descending="1" ref="C2:C6"/>
  </sortState>
  <mergeCells count="1">
    <mergeCell ref="A1:K1"/>
  </mergeCells>
  <pageMargins left="0" right="0" top="0" bottom="0" header="0.31496062992125984" footer="0.31496062992125984"/>
  <pageSetup paperSize="9" scale="7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41"/>
  <sheetViews>
    <sheetView topLeftCell="A118" workbookViewId="0">
      <selection activeCell="B39" sqref="B39"/>
    </sheetView>
  </sheetViews>
  <sheetFormatPr defaultRowHeight="15"/>
  <cols>
    <col min="1" max="1" width="25.5703125" customWidth="1"/>
    <col min="2" max="2" width="23.28515625" customWidth="1"/>
    <col min="3" max="3" width="19.42578125" customWidth="1"/>
    <col min="4" max="4" width="15.85546875" customWidth="1"/>
    <col min="5" max="5" width="18.7109375" customWidth="1"/>
    <col min="6" max="6" width="19.85546875" customWidth="1"/>
    <col min="7" max="7" width="17.7109375" customWidth="1"/>
    <col min="8" max="8" width="16" customWidth="1"/>
    <col min="9" max="9" width="15.85546875" customWidth="1"/>
    <col min="10" max="10" width="16.85546875" customWidth="1"/>
    <col min="11" max="11" width="19.140625" customWidth="1"/>
    <col min="12" max="12" width="23.5703125" customWidth="1"/>
  </cols>
  <sheetData>
    <row r="1" spans="1:11" ht="61.5" customHeight="1">
      <c r="A1" s="164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8" thickBot="1">
      <c r="A2" s="2" t="s">
        <v>0</v>
      </c>
      <c r="B2" s="2" t="s">
        <v>23</v>
      </c>
      <c r="C2" s="3" t="s">
        <v>2</v>
      </c>
      <c r="D2" s="8" t="s">
        <v>12</v>
      </c>
      <c r="E2" s="2" t="s">
        <v>17</v>
      </c>
      <c r="F2" s="6" t="s">
        <v>1</v>
      </c>
      <c r="G2" s="7" t="s">
        <v>13</v>
      </c>
      <c r="H2" s="7" t="s">
        <v>14</v>
      </c>
      <c r="I2" s="6" t="s">
        <v>16</v>
      </c>
      <c r="J2" s="2" t="s">
        <v>81</v>
      </c>
    </row>
    <row r="3" spans="1:11" ht="30">
      <c r="A3" s="22" t="s">
        <v>487</v>
      </c>
      <c r="B3" s="40">
        <f>SUM(Таблица9[[#This Row],[Средний балл аттестата]],Таблица9[[#This Row],[Результат вступительного испытания]])</f>
        <v>15</v>
      </c>
      <c r="C3" s="38">
        <v>5</v>
      </c>
      <c r="D3" s="76">
        <v>10</v>
      </c>
      <c r="E3" s="22" t="s">
        <v>83</v>
      </c>
      <c r="F3" s="28" t="s">
        <v>8</v>
      </c>
      <c r="G3" s="28" t="s">
        <v>5</v>
      </c>
      <c r="H3" s="22"/>
      <c r="I3" s="22" t="s">
        <v>485</v>
      </c>
      <c r="J3" s="25" t="s">
        <v>87</v>
      </c>
    </row>
    <row r="4" spans="1:11" s="143" customFormat="1" ht="30">
      <c r="A4" s="139" t="s">
        <v>1467</v>
      </c>
      <c r="B4" s="141">
        <f>SUM(Таблица9[[#This Row],[Средний балл аттестата]],Таблица9[[#This Row],[Результат вступительного испытания]])</f>
        <v>15</v>
      </c>
      <c r="C4" s="139">
        <v>5</v>
      </c>
      <c r="D4" s="139">
        <v>10</v>
      </c>
      <c r="E4" s="139" t="s">
        <v>80</v>
      </c>
      <c r="F4" s="139" t="s">
        <v>8</v>
      </c>
      <c r="G4" s="139"/>
      <c r="H4" s="139"/>
      <c r="I4" s="139" t="s">
        <v>1466</v>
      </c>
      <c r="J4" s="139" t="s">
        <v>88</v>
      </c>
    </row>
    <row r="5" spans="1:11" ht="30">
      <c r="A5" s="28" t="s">
        <v>814</v>
      </c>
      <c r="B5" s="40">
        <f>SUM(Таблица9[[#This Row],[Средний балл аттестата]],Таблица9[[#This Row],[Результат вступительного испытания]])</f>
        <v>14.89</v>
      </c>
      <c r="C5" s="43">
        <v>4.8899999999999997</v>
      </c>
      <c r="D5" s="43">
        <v>10</v>
      </c>
      <c r="E5" s="28" t="s">
        <v>83</v>
      </c>
      <c r="F5" s="25" t="s">
        <v>8</v>
      </c>
      <c r="G5" s="28" t="s">
        <v>21</v>
      </c>
      <c r="H5" s="28"/>
      <c r="I5" s="28" t="s">
        <v>815</v>
      </c>
      <c r="J5" s="25" t="s">
        <v>87</v>
      </c>
    </row>
    <row r="6" spans="1:11" ht="30">
      <c r="A6" s="28" t="s">
        <v>1603</v>
      </c>
      <c r="B6" s="43">
        <f>SUM(Таблица9[[#This Row],[Средний балл аттестата]],Таблица9[[#This Row],[Результат вступительного испытания]])</f>
        <v>14.79</v>
      </c>
      <c r="C6" s="28">
        <v>4.79</v>
      </c>
      <c r="D6" s="175">
        <v>10</v>
      </c>
      <c r="E6" s="28" t="s">
        <v>83</v>
      </c>
      <c r="F6" s="28" t="s">
        <v>8</v>
      </c>
      <c r="G6" s="28" t="s">
        <v>21</v>
      </c>
      <c r="H6" s="28"/>
      <c r="I6" s="28" t="s">
        <v>1602</v>
      </c>
      <c r="J6" s="28" t="s">
        <v>87</v>
      </c>
    </row>
    <row r="7" spans="1:11" s="13" customFormat="1" ht="30">
      <c r="A7" s="28" t="s">
        <v>558</v>
      </c>
      <c r="B7" s="40">
        <f>SUM(Таблица9[[#This Row],[Средний балл аттестата]],Таблица9[[#This Row],[Результат вступительного испытания]])</f>
        <v>14.71</v>
      </c>
      <c r="C7" s="28">
        <v>4.71</v>
      </c>
      <c r="D7" s="28">
        <v>10</v>
      </c>
      <c r="E7" s="28" t="s">
        <v>83</v>
      </c>
      <c r="F7" s="25" t="s">
        <v>8</v>
      </c>
      <c r="G7" s="28"/>
      <c r="H7" s="28"/>
      <c r="I7" s="28" t="s">
        <v>557</v>
      </c>
      <c r="J7" s="25" t="s">
        <v>87</v>
      </c>
    </row>
    <row r="8" spans="1:11" s="13" customFormat="1" ht="30">
      <c r="A8" s="25" t="s">
        <v>206</v>
      </c>
      <c r="B8" s="40">
        <f>SUM(Таблица9[[#This Row],[Средний балл аттестата]],Таблица9[[#This Row],[Результат вступительного испытания]])</f>
        <v>14.68</v>
      </c>
      <c r="C8" s="25">
        <v>4.68</v>
      </c>
      <c r="D8" s="25">
        <v>10</v>
      </c>
      <c r="E8" s="25" t="s">
        <v>83</v>
      </c>
      <c r="F8" s="25" t="s">
        <v>8</v>
      </c>
      <c r="G8" s="25" t="s">
        <v>6</v>
      </c>
      <c r="H8" s="25" t="s">
        <v>21</v>
      </c>
      <c r="I8" s="25" t="s">
        <v>207</v>
      </c>
      <c r="J8" s="25" t="s">
        <v>87</v>
      </c>
    </row>
    <row r="9" spans="1:11" s="13" customFormat="1" ht="30">
      <c r="A9" s="28" t="s">
        <v>437</v>
      </c>
      <c r="B9" s="40">
        <f>SUM(Таблица9[[#This Row],[Средний балл аттестата]],Таблица9[[#This Row],[Результат вступительного испытания]])</f>
        <v>14.67</v>
      </c>
      <c r="C9" s="28">
        <v>4.67</v>
      </c>
      <c r="D9" s="28">
        <v>10</v>
      </c>
      <c r="E9" s="28" t="s">
        <v>83</v>
      </c>
      <c r="F9" s="25" t="s">
        <v>8</v>
      </c>
      <c r="G9" s="25" t="s">
        <v>5</v>
      </c>
      <c r="H9" s="25"/>
      <c r="I9" s="28" t="s">
        <v>438</v>
      </c>
      <c r="J9" s="19" t="s">
        <v>87</v>
      </c>
    </row>
    <row r="10" spans="1:11" ht="30">
      <c r="A10" s="28" t="s">
        <v>31</v>
      </c>
      <c r="B10" s="40">
        <f>SUM(Таблица9[[#This Row],[Средний балл аттестата]],Таблица9[[#This Row],[Результат вступительного испытания]])</f>
        <v>14.65</v>
      </c>
      <c r="C10" s="43">
        <v>4.6500000000000004</v>
      </c>
      <c r="D10" s="43">
        <v>10</v>
      </c>
      <c r="E10" s="25" t="s">
        <v>79</v>
      </c>
      <c r="F10" s="25" t="s">
        <v>8</v>
      </c>
      <c r="G10" s="25"/>
      <c r="H10" s="25"/>
      <c r="I10" s="25" t="s">
        <v>33</v>
      </c>
      <c r="J10" s="25" t="s">
        <v>87</v>
      </c>
    </row>
    <row r="11" spans="1:11" ht="30">
      <c r="A11" s="28" t="s">
        <v>466</v>
      </c>
      <c r="B11" s="40">
        <f>SUM(Таблица9[[#This Row],[Средний балл аттестата]],Таблица9[[#This Row],[Результат вступительного испытания]])</f>
        <v>14.629999999999999</v>
      </c>
      <c r="C11" s="28">
        <v>4.63</v>
      </c>
      <c r="D11" s="28">
        <v>10</v>
      </c>
      <c r="E11" s="28" t="s">
        <v>83</v>
      </c>
      <c r="F11" s="25" t="s">
        <v>8</v>
      </c>
      <c r="G11" s="28"/>
      <c r="H11" s="28"/>
      <c r="I11" s="28" t="s">
        <v>465</v>
      </c>
      <c r="J11" s="25" t="s">
        <v>87</v>
      </c>
    </row>
    <row r="12" spans="1:11" ht="30">
      <c r="A12" s="28" t="s">
        <v>474</v>
      </c>
      <c r="B12" s="40">
        <f>SUM(Таблица9[[#This Row],[Средний балл аттестата]],Таблица9[[#This Row],[Результат вступительного испытания]])</f>
        <v>14.629999999999999</v>
      </c>
      <c r="C12" s="28">
        <v>4.63</v>
      </c>
      <c r="D12" s="28">
        <v>10</v>
      </c>
      <c r="E12" s="28" t="s">
        <v>83</v>
      </c>
      <c r="F12" s="25" t="s">
        <v>8</v>
      </c>
      <c r="G12" s="28"/>
      <c r="H12" s="28"/>
      <c r="I12" s="28" t="s">
        <v>473</v>
      </c>
      <c r="J12" s="25" t="s">
        <v>87</v>
      </c>
    </row>
    <row r="13" spans="1:11" ht="30">
      <c r="A13" s="25" t="s">
        <v>932</v>
      </c>
      <c r="B13" s="40">
        <f>SUM(Таблица9[[#This Row],[Средний балл аттестата]],Таблица9[[#This Row],[Результат вступительного испытания]])</f>
        <v>14.58</v>
      </c>
      <c r="C13" s="40">
        <v>4.58</v>
      </c>
      <c r="D13" s="40">
        <v>10</v>
      </c>
      <c r="E13" s="25" t="s">
        <v>83</v>
      </c>
      <c r="F13" s="25" t="s">
        <v>8</v>
      </c>
      <c r="G13" s="25" t="s">
        <v>21</v>
      </c>
      <c r="H13" s="25"/>
      <c r="I13" s="25" t="s">
        <v>925</v>
      </c>
      <c r="J13" s="25" t="s">
        <v>88</v>
      </c>
    </row>
    <row r="14" spans="1:11" ht="30">
      <c r="A14" s="45" t="s">
        <v>492</v>
      </c>
      <c r="B14" s="40">
        <f>SUM(Таблица9[[#This Row],[Средний балл аттестата]],Таблица9[[#This Row],[Результат вступительного испытания]])</f>
        <v>14.55</v>
      </c>
      <c r="C14" s="44">
        <v>4.55</v>
      </c>
      <c r="D14" s="74">
        <v>10</v>
      </c>
      <c r="E14" s="45" t="s">
        <v>83</v>
      </c>
      <c r="F14" s="45" t="s">
        <v>6</v>
      </c>
      <c r="G14" s="36" t="s">
        <v>8</v>
      </c>
      <c r="H14" s="36" t="s">
        <v>21</v>
      </c>
      <c r="I14" s="28" t="s">
        <v>491</v>
      </c>
      <c r="J14" s="19" t="s">
        <v>87</v>
      </c>
    </row>
    <row r="15" spans="1:11" ht="30">
      <c r="A15" s="25" t="s">
        <v>432</v>
      </c>
      <c r="B15" s="40">
        <f>SUM(Таблица9[[#This Row],[Средний балл аттестата]],Таблица9[[#This Row],[Результат вступительного испытания]])</f>
        <v>14.530000000000001</v>
      </c>
      <c r="C15" s="25">
        <v>4.53</v>
      </c>
      <c r="D15" s="25">
        <v>10</v>
      </c>
      <c r="E15" s="25" t="s">
        <v>83</v>
      </c>
      <c r="F15" s="25" t="s">
        <v>5</v>
      </c>
      <c r="G15" s="25" t="s">
        <v>8</v>
      </c>
      <c r="H15" s="25"/>
      <c r="I15" s="25" t="s">
        <v>431</v>
      </c>
      <c r="J15" s="19" t="s">
        <v>87</v>
      </c>
    </row>
    <row r="16" spans="1:11" ht="30">
      <c r="A16" s="25" t="s">
        <v>454</v>
      </c>
      <c r="B16" s="40">
        <f>SUM(Таблица9[[#This Row],[Средний балл аттестата]],Таблица9[[#This Row],[Результат вступительного испытания]])</f>
        <v>14.530000000000001</v>
      </c>
      <c r="C16" s="25">
        <v>4.53</v>
      </c>
      <c r="D16" s="25">
        <v>10</v>
      </c>
      <c r="E16" s="25" t="s">
        <v>83</v>
      </c>
      <c r="F16" s="25" t="s">
        <v>8</v>
      </c>
      <c r="G16" s="25" t="s">
        <v>5</v>
      </c>
      <c r="H16" s="25" t="s">
        <v>21</v>
      </c>
      <c r="I16" s="25" t="s">
        <v>453</v>
      </c>
      <c r="J16" s="25" t="s">
        <v>87</v>
      </c>
    </row>
    <row r="17" spans="1:10" ht="30">
      <c r="A17" s="28" t="s">
        <v>1527</v>
      </c>
      <c r="B17" s="43">
        <f>SUM(Таблица9[[#This Row],[Средний балл аттестата]],Таблица9[[#This Row],[Результат вступительного испытания]])</f>
        <v>14.5</v>
      </c>
      <c r="C17" s="28">
        <v>4.5</v>
      </c>
      <c r="D17" s="175">
        <v>10</v>
      </c>
      <c r="E17" s="28" t="s">
        <v>83</v>
      </c>
      <c r="F17" s="28" t="s">
        <v>8</v>
      </c>
      <c r="G17" s="28"/>
      <c r="H17" s="28"/>
      <c r="I17" s="28" t="s">
        <v>1526</v>
      </c>
      <c r="J17" s="28" t="s">
        <v>88</v>
      </c>
    </row>
    <row r="18" spans="1:10" ht="30">
      <c r="A18" s="25" t="s">
        <v>28</v>
      </c>
      <c r="B18" s="40">
        <f>SUM(Таблица9[[#This Row],[Средний балл аттестата]],Таблица9[[#This Row],[Результат вступительного испытания]])</f>
        <v>14.45</v>
      </c>
      <c r="C18" s="25">
        <v>4.45</v>
      </c>
      <c r="D18" s="25">
        <v>10</v>
      </c>
      <c r="E18" s="25" t="s">
        <v>83</v>
      </c>
      <c r="F18" s="25" t="s">
        <v>8</v>
      </c>
      <c r="G18" s="25"/>
      <c r="H18" s="25"/>
      <c r="I18" s="25" t="s">
        <v>29</v>
      </c>
      <c r="J18" s="25" t="s">
        <v>88</v>
      </c>
    </row>
    <row r="19" spans="1:10" ht="30">
      <c r="A19" s="25" t="s">
        <v>151</v>
      </c>
      <c r="B19" s="40">
        <f>SUM(Таблица9[[#This Row],[Средний балл аттестата]],Таблица9[[#This Row],[Результат вступительного испытания]])</f>
        <v>14.42</v>
      </c>
      <c r="C19" s="40">
        <v>4.42</v>
      </c>
      <c r="D19" s="40">
        <v>10</v>
      </c>
      <c r="E19" s="25" t="s">
        <v>83</v>
      </c>
      <c r="F19" s="25" t="s">
        <v>8</v>
      </c>
      <c r="G19" s="25" t="s">
        <v>26</v>
      </c>
      <c r="H19" s="25"/>
      <c r="I19" s="25" t="s">
        <v>152</v>
      </c>
      <c r="J19" s="25" t="s">
        <v>87</v>
      </c>
    </row>
    <row r="20" spans="1:10" ht="30">
      <c r="A20" s="25" t="s">
        <v>456</v>
      </c>
      <c r="B20" s="40">
        <f>SUM(Таблица9[[#This Row],[Средний балл аттестата]],Таблица9[[#This Row],[Результат вступительного испытания]])</f>
        <v>14.379999999999999</v>
      </c>
      <c r="C20" s="42">
        <v>4.38</v>
      </c>
      <c r="D20" s="42">
        <v>10</v>
      </c>
      <c r="E20" s="25" t="s">
        <v>83</v>
      </c>
      <c r="F20" s="25" t="s">
        <v>8</v>
      </c>
      <c r="G20" s="25"/>
      <c r="H20" s="25"/>
      <c r="I20" s="25" t="s">
        <v>455</v>
      </c>
      <c r="J20" s="25" t="s">
        <v>87</v>
      </c>
    </row>
    <row r="21" spans="1:10" ht="30">
      <c r="A21" s="25" t="s">
        <v>111</v>
      </c>
      <c r="B21" s="40">
        <f>SUM(Таблица9[[#This Row],[Средний балл аттестата]],Таблица9[[#This Row],[Результат вступительного испытания]])</f>
        <v>14.33</v>
      </c>
      <c r="C21" s="40">
        <v>4.33</v>
      </c>
      <c r="D21" s="40">
        <v>10</v>
      </c>
      <c r="E21" s="25" t="s">
        <v>83</v>
      </c>
      <c r="F21" s="25" t="s">
        <v>8</v>
      </c>
      <c r="G21" s="25" t="s">
        <v>21</v>
      </c>
      <c r="H21" s="25"/>
      <c r="I21" s="25" t="s">
        <v>109</v>
      </c>
      <c r="J21" s="25" t="s">
        <v>88</v>
      </c>
    </row>
    <row r="22" spans="1:10" ht="30">
      <c r="A22" s="25" t="s">
        <v>363</v>
      </c>
      <c r="B22" s="40">
        <f>SUM(Таблица9[[#This Row],[Средний балл аттестата]],Таблица9[[#This Row],[Результат вступительного испытания]])</f>
        <v>14.05</v>
      </c>
      <c r="C22" s="32">
        <v>4.05</v>
      </c>
      <c r="D22" s="32">
        <v>10</v>
      </c>
      <c r="E22" s="25" t="s">
        <v>83</v>
      </c>
      <c r="F22" s="25" t="s">
        <v>27</v>
      </c>
      <c r="G22" s="25" t="s">
        <v>5</v>
      </c>
      <c r="H22" s="25" t="s">
        <v>8</v>
      </c>
      <c r="I22" s="25" t="s">
        <v>361</v>
      </c>
      <c r="J22" s="25" t="s">
        <v>87</v>
      </c>
    </row>
    <row r="23" spans="1:10" ht="30">
      <c r="A23" s="28" t="s">
        <v>484</v>
      </c>
      <c r="B23" s="40">
        <f>SUM(Таблица9[[#This Row],[Средний балл аттестата]],Таблица9[[#This Row],[Результат вступительного испытания]])</f>
        <v>14.05</v>
      </c>
      <c r="C23" s="28">
        <v>4.05</v>
      </c>
      <c r="D23" s="28">
        <v>10</v>
      </c>
      <c r="E23" s="28" t="s">
        <v>83</v>
      </c>
      <c r="F23" s="28" t="s">
        <v>8</v>
      </c>
      <c r="G23" s="28"/>
      <c r="H23" s="28"/>
      <c r="I23" s="28" t="s">
        <v>483</v>
      </c>
      <c r="J23" s="25" t="s">
        <v>87</v>
      </c>
    </row>
    <row r="24" spans="1:10" ht="30">
      <c r="A24" s="31" t="s">
        <v>1361</v>
      </c>
      <c r="B24" s="40">
        <f>SUM(Таблица9[[#This Row],[Средний балл аттестата]],Таблица9[[#This Row],[Результат вступительного испытания]])</f>
        <v>14</v>
      </c>
      <c r="C24" s="31">
        <v>4</v>
      </c>
      <c r="D24" s="25">
        <v>10</v>
      </c>
      <c r="E24" s="31" t="s">
        <v>83</v>
      </c>
      <c r="F24" s="31" t="s">
        <v>5</v>
      </c>
      <c r="G24" s="31" t="s">
        <v>8</v>
      </c>
      <c r="H24" s="31"/>
      <c r="I24" s="31" t="s">
        <v>1355</v>
      </c>
      <c r="J24" s="31" t="s">
        <v>87</v>
      </c>
    </row>
    <row r="25" spans="1:10" ht="30">
      <c r="A25" s="25" t="s">
        <v>947</v>
      </c>
      <c r="B25" s="40">
        <f>SUM(Таблица9[[#This Row],[Средний балл аттестата]],Таблица9[[#This Row],[Результат вступительного испытания]])</f>
        <v>13.95</v>
      </c>
      <c r="C25" s="25">
        <v>3.95</v>
      </c>
      <c r="D25" s="25">
        <v>10</v>
      </c>
      <c r="E25" s="25" t="s">
        <v>83</v>
      </c>
      <c r="F25" s="25" t="s">
        <v>21</v>
      </c>
      <c r="G25" s="25" t="s">
        <v>8</v>
      </c>
      <c r="H25" s="25" t="s">
        <v>5</v>
      </c>
      <c r="I25" s="25" t="s">
        <v>939</v>
      </c>
      <c r="J25" s="25" t="s">
        <v>88</v>
      </c>
    </row>
    <row r="26" spans="1:10" ht="30">
      <c r="A26" s="28" t="s">
        <v>810</v>
      </c>
      <c r="B26" s="40">
        <f>SUM(Таблица9[[#This Row],[Средний балл аттестата]],Таблица9[[#This Row],[Результат вступительного испытания]])</f>
        <v>13.89</v>
      </c>
      <c r="C26" s="43">
        <v>4.8899999999999997</v>
      </c>
      <c r="D26" s="43">
        <v>9</v>
      </c>
      <c r="E26" s="28" t="s">
        <v>83</v>
      </c>
      <c r="F26" s="25" t="s">
        <v>8</v>
      </c>
      <c r="G26" s="28"/>
      <c r="H26" s="28"/>
      <c r="I26" s="28" t="s">
        <v>811</v>
      </c>
      <c r="J26" s="25" t="s">
        <v>87</v>
      </c>
    </row>
    <row r="27" spans="1:10" ht="30">
      <c r="A27" s="28" t="s">
        <v>208</v>
      </c>
      <c r="B27" s="40">
        <f>SUM(Таблица9[[#This Row],[Средний балл аттестата]],Таблица9[[#This Row],[Результат вступительного испытания]])</f>
        <v>13.81</v>
      </c>
      <c r="C27" s="28">
        <v>3.81</v>
      </c>
      <c r="D27" s="28">
        <v>10</v>
      </c>
      <c r="E27" s="28" t="s">
        <v>83</v>
      </c>
      <c r="F27" s="25" t="s">
        <v>8</v>
      </c>
      <c r="G27" s="25" t="s">
        <v>21</v>
      </c>
      <c r="H27" s="28"/>
      <c r="I27" s="28" t="s">
        <v>209</v>
      </c>
      <c r="J27" s="25" t="s">
        <v>87</v>
      </c>
    </row>
    <row r="28" spans="1:10" ht="30">
      <c r="A28" s="25" t="s">
        <v>562</v>
      </c>
      <c r="B28" s="40">
        <f>SUM(Таблица9[[#This Row],[Средний балл аттестата]],Таблица9[[#This Row],[Результат вступительного испытания]])</f>
        <v>13.78</v>
      </c>
      <c r="C28" s="40">
        <v>3.78</v>
      </c>
      <c r="D28" s="40">
        <v>10</v>
      </c>
      <c r="E28" s="25" t="s">
        <v>83</v>
      </c>
      <c r="F28" s="25" t="s">
        <v>8</v>
      </c>
      <c r="G28" s="25"/>
      <c r="H28" s="25"/>
      <c r="I28" s="25" t="s">
        <v>561</v>
      </c>
      <c r="J28" s="25" t="s">
        <v>87</v>
      </c>
    </row>
    <row r="29" spans="1:10" ht="30">
      <c r="A29" s="25" t="s">
        <v>929</v>
      </c>
      <c r="B29" s="40">
        <f>SUM(Таблица9[[#This Row],[Средний балл аттестата]],Таблица9[[#This Row],[Результат вступительного испытания]])</f>
        <v>13.75</v>
      </c>
      <c r="C29" s="25">
        <v>4.75</v>
      </c>
      <c r="D29" s="25">
        <v>9</v>
      </c>
      <c r="E29" s="25" t="s">
        <v>80</v>
      </c>
      <c r="F29" s="25" t="s">
        <v>8</v>
      </c>
      <c r="G29" s="25"/>
      <c r="H29" s="25"/>
      <c r="I29" s="25" t="s">
        <v>922</v>
      </c>
      <c r="J29" s="25" t="s">
        <v>88</v>
      </c>
    </row>
    <row r="30" spans="1:10" ht="30">
      <c r="A30" s="28" t="s">
        <v>1168</v>
      </c>
      <c r="B30" s="40">
        <f>SUM(Таблица9[[#This Row],[Средний балл аттестата]],Таблица9[[#This Row],[Результат вступительного испытания]])</f>
        <v>13.74</v>
      </c>
      <c r="C30" s="28">
        <v>4.74</v>
      </c>
      <c r="D30" s="28">
        <v>9</v>
      </c>
      <c r="E30" s="28" t="s">
        <v>80</v>
      </c>
      <c r="F30" s="28" t="s">
        <v>8</v>
      </c>
      <c r="G30" s="28"/>
      <c r="H30" s="28"/>
      <c r="I30" s="28" t="s">
        <v>1162</v>
      </c>
      <c r="J30" s="25" t="s">
        <v>87</v>
      </c>
    </row>
    <row r="31" spans="1:10" ht="30">
      <c r="A31" s="28" t="s">
        <v>1116</v>
      </c>
      <c r="B31" s="40">
        <f>SUM(Таблица9[[#This Row],[Средний балл аттестата]],Таблица9[[#This Row],[Результат вступительного испытания]])</f>
        <v>13.74</v>
      </c>
      <c r="C31" s="28">
        <v>3.74</v>
      </c>
      <c r="D31" s="28">
        <v>10</v>
      </c>
      <c r="E31" s="28" t="s">
        <v>83</v>
      </c>
      <c r="F31" s="28" t="s">
        <v>8</v>
      </c>
      <c r="G31" s="28" t="s">
        <v>21</v>
      </c>
      <c r="H31" s="28"/>
      <c r="I31" s="28" t="s">
        <v>1113</v>
      </c>
      <c r="J31" s="25" t="s">
        <v>87</v>
      </c>
    </row>
    <row r="32" spans="1:10" ht="30">
      <c r="A32" s="28" t="s">
        <v>550</v>
      </c>
      <c r="B32" s="40">
        <f>SUM(Таблица9[[#This Row],[Средний балл аттестата]],Таблица9[[#This Row],[Результат вступительного испытания]])</f>
        <v>13.6</v>
      </c>
      <c r="C32" s="41">
        <v>4.5999999999999996</v>
      </c>
      <c r="D32" s="75">
        <v>9</v>
      </c>
      <c r="E32" s="28" t="s">
        <v>83</v>
      </c>
      <c r="F32" s="28" t="s">
        <v>8</v>
      </c>
      <c r="G32" s="28" t="s">
        <v>21</v>
      </c>
      <c r="H32" s="28"/>
      <c r="I32" s="28" t="s">
        <v>549</v>
      </c>
      <c r="J32" s="25" t="s">
        <v>87</v>
      </c>
    </row>
    <row r="33" spans="1:10" ht="30">
      <c r="A33" s="28" t="s">
        <v>548</v>
      </c>
      <c r="B33" s="40">
        <f>SUM(Таблица9[[#This Row],[Средний балл аттестата]],Таблица9[[#This Row],[Результат вступительного испытания]])</f>
        <v>13.58</v>
      </c>
      <c r="C33" s="44">
        <v>4.58</v>
      </c>
      <c r="D33" s="74">
        <v>9</v>
      </c>
      <c r="E33" s="28" t="s">
        <v>83</v>
      </c>
      <c r="F33" s="28" t="s">
        <v>8</v>
      </c>
      <c r="G33" s="28"/>
      <c r="H33" s="33"/>
      <c r="I33" s="28" t="s">
        <v>547</v>
      </c>
      <c r="J33" s="25" t="s">
        <v>88</v>
      </c>
    </row>
    <row r="34" spans="1:10" ht="30">
      <c r="A34" s="25" t="s">
        <v>1469</v>
      </c>
      <c r="B34" s="40">
        <f>SUM(Таблица9[[#This Row],[Средний балл аттестата]],Таблица9[[#This Row],[Результат вступительного испытания]])</f>
        <v>13.41</v>
      </c>
      <c r="C34" s="42">
        <v>4.41</v>
      </c>
      <c r="D34" s="42">
        <v>9</v>
      </c>
      <c r="E34" s="25" t="s">
        <v>83</v>
      </c>
      <c r="F34" s="25" t="s">
        <v>8</v>
      </c>
      <c r="G34" s="25"/>
      <c r="H34" s="25"/>
      <c r="I34" s="25" t="s">
        <v>1468</v>
      </c>
      <c r="J34" s="25" t="s">
        <v>88</v>
      </c>
    </row>
    <row r="35" spans="1:10" ht="30">
      <c r="A35" s="28" t="s">
        <v>462</v>
      </c>
      <c r="B35" s="40">
        <f>SUM(Таблица9[[#This Row],[Средний балл аттестата]],Таблица9[[#This Row],[Результат вступительного испытания]])</f>
        <v>13.4</v>
      </c>
      <c r="C35" s="28">
        <v>4.4000000000000004</v>
      </c>
      <c r="D35" s="28">
        <v>9</v>
      </c>
      <c r="E35" s="28" t="s">
        <v>83</v>
      </c>
      <c r="F35" s="28" t="s">
        <v>8</v>
      </c>
      <c r="G35" s="28" t="s">
        <v>5</v>
      </c>
      <c r="H35" s="28"/>
      <c r="I35" s="28" t="s">
        <v>461</v>
      </c>
      <c r="J35" s="25" t="s">
        <v>87</v>
      </c>
    </row>
    <row r="36" spans="1:10" ht="30">
      <c r="A36" s="25" t="s">
        <v>677</v>
      </c>
      <c r="B36" s="40">
        <f>SUM(Таблица9[[#This Row],[Средний балл аттестата]],Таблица9[[#This Row],[Результат вступительного испытания]])</f>
        <v>13.4</v>
      </c>
      <c r="C36" s="25">
        <v>4.4000000000000004</v>
      </c>
      <c r="D36">
        <v>9</v>
      </c>
      <c r="E36" s="25" t="s">
        <v>80</v>
      </c>
      <c r="F36" s="28" t="s">
        <v>21</v>
      </c>
      <c r="G36" s="25" t="s">
        <v>8</v>
      </c>
      <c r="H36" s="25" t="s">
        <v>6</v>
      </c>
      <c r="I36" s="25" t="s">
        <v>658</v>
      </c>
      <c r="J36" s="25" t="s">
        <v>87</v>
      </c>
    </row>
    <row r="37" spans="1:10" ht="30">
      <c r="A37" s="25" t="s">
        <v>830</v>
      </c>
      <c r="B37" s="40">
        <f>SUM(Таблица9[[#This Row],[Средний балл аттестата]],Таблица9[[#This Row],[Результат вступительного испытания]])</f>
        <v>13.39</v>
      </c>
      <c r="C37" s="40">
        <v>4.3899999999999997</v>
      </c>
      <c r="D37" s="40">
        <v>9</v>
      </c>
      <c r="E37" s="25" t="s">
        <v>83</v>
      </c>
      <c r="F37" s="28" t="s">
        <v>5</v>
      </c>
      <c r="G37" s="25" t="s">
        <v>8</v>
      </c>
      <c r="H37" s="28" t="s">
        <v>21</v>
      </c>
      <c r="I37" s="25" t="s">
        <v>831</v>
      </c>
      <c r="J37" s="13" t="s">
        <v>87</v>
      </c>
    </row>
    <row r="38" spans="1:10" ht="30">
      <c r="A38" s="28" t="s">
        <v>1333</v>
      </c>
      <c r="B38" s="40">
        <f>SUM(Таблица9[[#This Row],[Средний балл аттестата]],Таблица9[[#This Row],[Результат вступительного испытания]])</f>
        <v>13.35</v>
      </c>
      <c r="C38" s="28">
        <v>4.3499999999999996</v>
      </c>
      <c r="D38" s="28">
        <v>9</v>
      </c>
      <c r="E38" s="28" t="s">
        <v>83</v>
      </c>
      <c r="F38" s="28" t="s">
        <v>8</v>
      </c>
      <c r="G38" s="28"/>
      <c r="H38" s="28"/>
      <c r="I38" s="25" t="s">
        <v>1332</v>
      </c>
      <c r="J38" s="25" t="s">
        <v>87</v>
      </c>
    </row>
    <row r="39" spans="1:10" ht="30">
      <c r="A39" s="31" t="s">
        <v>1359</v>
      </c>
      <c r="B39" s="40">
        <f>SUM(Таблица9[[#This Row],[Средний балл аттестата]],Таблица9[[#This Row],[Результат вступительного испытания]])</f>
        <v>13.27</v>
      </c>
      <c r="C39" s="31">
        <v>4.2699999999999996</v>
      </c>
      <c r="D39" s="25">
        <v>9</v>
      </c>
      <c r="E39" s="31" t="s">
        <v>80</v>
      </c>
      <c r="F39" s="31" t="s">
        <v>5</v>
      </c>
      <c r="G39" s="31" t="s">
        <v>8</v>
      </c>
      <c r="H39" s="31"/>
      <c r="I39" s="31" t="s">
        <v>1353</v>
      </c>
      <c r="J39" s="31" t="s">
        <v>88</v>
      </c>
    </row>
    <row r="40" spans="1:10" s="13" customFormat="1" ht="30">
      <c r="A40" s="28" t="s">
        <v>472</v>
      </c>
      <c r="B40" s="40">
        <f>SUM(Таблица9[[#This Row],[Средний балл аттестата]],Таблица9[[#This Row],[Результат вступительного испытания]])</f>
        <v>13.26</v>
      </c>
      <c r="C40" s="43">
        <v>4.26</v>
      </c>
      <c r="D40" s="43">
        <v>9</v>
      </c>
      <c r="E40" s="28" t="s">
        <v>83</v>
      </c>
      <c r="F40" s="28" t="s">
        <v>8</v>
      </c>
      <c r="G40" s="28"/>
      <c r="H40" s="28"/>
      <c r="I40" s="28" t="s">
        <v>471</v>
      </c>
      <c r="J40" s="25" t="s">
        <v>87</v>
      </c>
    </row>
    <row r="41" spans="1:10" ht="30">
      <c r="A41" s="25" t="s">
        <v>202</v>
      </c>
      <c r="B41" s="40">
        <f>SUM(Таблица9[[#This Row],[Средний балл аттестата]],Таблица9[[#This Row],[Результат вступительного испытания]])</f>
        <v>13.2</v>
      </c>
      <c r="C41" s="35">
        <v>4.2</v>
      </c>
      <c r="D41" s="35">
        <v>9</v>
      </c>
      <c r="E41" s="25" t="s">
        <v>83</v>
      </c>
      <c r="F41" s="25" t="s">
        <v>8</v>
      </c>
      <c r="G41" s="25" t="s">
        <v>21</v>
      </c>
      <c r="H41" s="25" t="s">
        <v>26</v>
      </c>
      <c r="I41" s="25" t="s">
        <v>205</v>
      </c>
      <c r="J41" s="25" t="s">
        <v>87</v>
      </c>
    </row>
    <row r="42" spans="1:10" ht="30">
      <c r="A42" s="28" t="s">
        <v>992</v>
      </c>
      <c r="B42" s="40">
        <f>SUM(Таблица9[[#This Row],[Средний балл аттестата]],Таблица9[[#This Row],[Результат вступительного испытания]])</f>
        <v>13.2</v>
      </c>
      <c r="C42" s="41">
        <v>4.2</v>
      </c>
      <c r="D42" s="75">
        <v>9</v>
      </c>
      <c r="E42" s="28" t="s">
        <v>80</v>
      </c>
      <c r="F42" s="25" t="s">
        <v>8</v>
      </c>
      <c r="G42" s="28"/>
      <c r="H42" s="28"/>
      <c r="I42" s="28" t="s">
        <v>984</v>
      </c>
      <c r="J42" s="25" t="s">
        <v>88</v>
      </c>
    </row>
    <row r="43" spans="1:10" ht="30">
      <c r="A43" s="28" t="s">
        <v>556</v>
      </c>
      <c r="B43" s="40">
        <f>SUM(Таблица9[[#This Row],[Средний балл аттестата]],Таблица9[[#This Row],[Результат вступительного испытания]])</f>
        <v>13.16</v>
      </c>
      <c r="C43" s="28">
        <v>4.16</v>
      </c>
      <c r="D43" s="28">
        <v>9</v>
      </c>
      <c r="E43" s="28" t="s">
        <v>83</v>
      </c>
      <c r="F43" s="28" t="s">
        <v>8</v>
      </c>
      <c r="G43" s="28" t="s">
        <v>21</v>
      </c>
      <c r="H43" s="28"/>
      <c r="I43" s="28" t="s">
        <v>555</v>
      </c>
      <c r="J43" s="25" t="s">
        <v>87</v>
      </c>
    </row>
    <row r="44" spans="1:10" ht="30">
      <c r="A44" s="28" t="s">
        <v>460</v>
      </c>
      <c r="B44" s="40">
        <f>SUM(Таблица9[[#This Row],[Средний балл аттестата]],Таблица9[[#This Row],[Результат вступительного испытания]])</f>
        <v>13.11</v>
      </c>
      <c r="C44" s="43">
        <v>4.1100000000000003</v>
      </c>
      <c r="D44" s="43">
        <v>9</v>
      </c>
      <c r="E44" s="28" t="s">
        <v>80</v>
      </c>
      <c r="F44" s="25" t="s">
        <v>8</v>
      </c>
      <c r="G44" s="28" t="s">
        <v>21</v>
      </c>
      <c r="H44" s="28" t="s">
        <v>6</v>
      </c>
      <c r="I44" s="28" t="s">
        <v>459</v>
      </c>
      <c r="J44" s="25" t="s">
        <v>87</v>
      </c>
    </row>
    <row r="45" spans="1:10" ht="30">
      <c r="A45" s="28" t="s">
        <v>945</v>
      </c>
      <c r="B45" s="40">
        <f>SUM(Таблица9[[#This Row],[Средний балл аттестата]],Таблица9[[#This Row],[Результат вступительного испытания]])</f>
        <v>12.95</v>
      </c>
      <c r="C45" s="41">
        <v>4.95</v>
      </c>
      <c r="D45" s="32">
        <v>8</v>
      </c>
      <c r="E45" s="28" t="s">
        <v>83</v>
      </c>
      <c r="F45" s="28" t="s">
        <v>21</v>
      </c>
      <c r="G45" s="28" t="s">
        <v>5</v>
      </c>
      <c r="H45" s="28" t="s">
        <v>8</v>
      </c>
      <c r="I45" s="28" t="s">
        <v>937</v>
      </c>
      <c r="J45" s="25" t="s">
        <v>87</v>
      </c>
    </row>
    <row r="46" spans="1:10" ht="30">
      <c r="A46" s="28" t="s">
        <v>1529</v>
      </c>
      <c r="B46" s="43">
        <f>SUM(Таблица9[[#This Row],[Средний балл аттестата]],Таблица9[[#This Row],[Результат вступительного испытания]])</f>
        <v>12.84</v>
      </c>
      <c r="C46" s="28">
        <v>3.84</v>
      </c>
      <c r="D46" s="115">
        <v>9</v>
      </c>
      <c r="E46" s="28" t="s">
        <v>80</v>
      </c>
      <c r="F46" s="28" t="s">
        <v>8</v>
      </c>
      <c r="G46" s="28"/>
      <c r="H46" s="28"/>
      <c r="I46" s="28" t="s">
        <v>1528</v>
      </c>
      <c r="J46" s="28" t="s">
        <v>88</v>
      </c>
    </row>
    <row r="47" spans="1:10" ht="30">
      <c r="A47" s="28" t="s">
        <v>468</v>
      </c>
      <c r="B47" s="40">
        <f>SUM(Таблица9[[#This Row],[Средний балл аттестата]],Таблица9[[#This Row],[Результат вступительного испытания]])</f>
        <v>12.809999999999999</v>
      </c>
      <c r="C47" s="28">
        <v>4.8099999999999996</v>
      </c>
      <c r="D47" s="28">
        <v>8</v>
      </c>
      <c r="E47" s="28" t="s">
        <v>83</v>
      </c>
      <c r="F47" s="28" t="s">
        <v>8</v>
      </c>
      <c r="G47" s="28"/>
      <c r="H47" s="28"/>
      <c r="I47" s="28" t="s">
        <v>467</v>
      </c>
      <c r="J47" s="25" t="s">
        <v>87</v>
      </c>
    </row>
    <row r="48" spans="1:10" ht="30">
      <c r="A48" s="28" t="s">
        <v>477</v>
      </c>
      <c r="B48" s="40">
        <f>SUM(Таблица9[[#This Row],[Средний балл аттестата]],Таблица9[[#This Row],[Результат вступительного испытания]])</f>
        <v>12.68</v>
      </c>
      <c r="C48" s="28">
        <v>3.68</v>
      </c>
      <c r="D48" s="28">
        <v>9</v>
      </c>
      <c r="E48" s="28" t="s">
        <v>83</v>
      </c>
      <c r="F48" s="28" t="s">
        <v>8</v>
      </c>
      <c r="G48" s="28" t="s">
        <v>5</v>
      </c>
      <c r="H48" s="25" t="s">
        <v>44</v>
      </c>
      <c r="I48" s="28" t="s">
        <v>476</v>
      </c>
      <c r="J48" s="25" t="s">
        <v>87</v>
      </c>
    </row>
    <row r="49" spans="1:10" ht="30">
      <c r="A49" s="25" t="s">
        <v>552</v>
      </c>
      <c r="B49" s="40">
        <f>SUM(Таблица9[[#This Row],[Средний балл аттестата]],Таблица9[[#This Row],[Результат вступительного испытания]])</f>
        <v>12.68</v>
      </c>
      <c r="C49" s="25">
        <v>4.68</v>
      </c>
      <c r="D49" s="25">
        <v>8</v>
      </c>
      <c r="E49" s="25" t="s">
        <v>80</v>
      </c>
      <c r="F49" s="25" t="s">
        <v>8</v>
      </c>
      <c r="G49" s="25"/>
      <c r="H49" s="25"/>
      <c r="I49" s="25" t="s">
        <v>551</v>
      </c>
      <c r="J49" s="25" t="s">
        <v>88</v>
      </c>
    </row>
    <row r="50" spans="1:10" ht="30">
      <c r="A50" s="25" t="s">
        <v>931</v>
      </c>
      <c r="B50" s="40">
        <f>SUM(Таблица9[[#This Row],[Средний балл аттестата]],Таблица9[[#This Row],[Результат вступительного испытания]])</f>
        <v>12.65</v>
      </c>
      <c r="C50" s="40">
        <v>4.6500000000000004</v>
      </c>
      <c r="D50" s="40">
        <v>8</v>
      </c>
      <c r="E50" s="28" t="s">
        <v>80</v>
      </c>
      <c r="F50" s="28" t="s">
        <v>8</v>
      </c>
      <c r="G50" s="28"/>
      <c r="H50" s="28"/>
      <c r="I50" s="28" t="s">
        <v>924</v>
      </c>
      <c r="J50" s="25" t="s">
        <v>87</v>
      </c>
    </row>
    <row r="51" spans="1:10" ht="30">
      <c r="A51" s="28" t="s">
        <v>478</v>
      </c>
      <c r="B51" s="40">
        <f>SUM(Таблица9[[#This Row],[Средний балл аттестата]],Таблица9[[#This Row],[Результат вступительного испытания]])</f>
        <v>12.47</v>
      </c>
      <c r="C51" s="28">
        <v>3.47</v>
      </c>
      <c r="D51" s="28">
        <v>9</v>
      </c>
      <c r="E51" s="28" t="s">
        <v>83</v>
      </c>
      <c r="F51" s="28" t="s">
        <v>8</v>
      </c>
      <c r="G51" s="28" t="s">
        <v>5</v>
      </c>
      <c r="H51" s="25" t="s">
        <v>44</v>
      </c>
      <c r="I51" s="28" t="s">
        <v>475</v>
      </c>
      <c r="J51" s="25" t="s">
        <v>87</v>
      </c>
    </row>
    <row r="52" spans="1:10" ht="30">
      <c r="A52" s="28" t="s">
        <v>813</v>
      </c>
      <c r="B52" s="40">
        <f>SUM(Таблица9[[#This Row],[Средний балл аттестата]],Таблица9[[#This Row],[Результат вступительного испытания]])</f>
        <v>12.469999999999999</v>
      </c>
      <c r="C52" s="44">
        <v>4.47</v>
      </c>
      <c r="D52" s="44">
        <v>8</v>
      </c>
      <c r="E52" s="28" t="s">
        <v>80</v>
      </c>
      <c r="F52" s="28" t="s">
        <v>8</v>
      </c>
      <c r="G52" s="28"/>
      <c r="H52" s="33"/>
      <c r="I52" s="28" t="s">
        <v>812</v>
      </c>
      <c r="J52" s="25" t="s">
        <v>88</v>
      </c>
    </row>
    <row r="53" spans="1:10" ht="30">
      <c r="A53" s="39" t="s">
        <v>1270</v>
      </c>
      <c r="B53" s="40">
        <f>SUM(Таблица9[[#This Row],[Средний балл аттестата]],Таблица9[[#This Row],[Результат вступительного испытания]])</f>
        <v>12.39</v>
      </c>
      <c r="C53" s="39">
        <v>4.3899999999999997</v>
      </c>
      <c r="D53" s="54">
        <v>8</v>
      </c>
      <c r="E53" s="39" t="s">
        <v>83</v>
      </c>
      <c r="F53" s="39" t="s">
        <v>21</v>
      </c>
      <c r="G53" s="39" t="s">
        <v>5</v>
      </c>
      <c r="H53" s="39" t="s">
        <v>8</v>
      </c>
      <c r="I53" s="39" t="s">
        <v>1268</v>
      </c>
      <c r="J53" s="28" t="s">
        <v>87</v>
      </c>
    </row>
    <row r="54" spans="1:10" ht="30">
      <c r="A54" s="39" t="s">
        <v>554</v>
      </c>
      <c r="B54" s="40">
        <f>SUM(Таблица9[[#This Row],[Средний балл аттестата]],Таблица9[[#This Row],[Результат вступительного испытания]])</f>
        <v>12.32</v>
      </c>
      <c r="C54" s="39">
        <v>4.32</v>
      </c>
      <c r="D54" s="39">
        <v>8</v>
      </c>
      <c r="E54" s="39" t="s">
        <v>83</v>
      </c>
      <c r="F54" s="39" t="s">
        <v>8</v>
      </c>
      <c r="G54" s="39"/>
      <c r="H54" s="39"/>
      <c r="I54" s="39" t="s">
        <v>553</v>
      </c>
      <c r="J54" s="25" t="s">
        <v>87</v>
      </c>
    </row>
    <row r="55" spans="1:10">
      <c r="A55" s="39" t="s">
        <v>765</v>
      </c>
      <c r="B55" s="40">
        <f>SUM(Таблица9[[#This Row],[Средний балл аттестата]],Таблица9[[#This Row],[Результат вступительного испытания]])</f>
        <v>12.3</v>
      </c>
      <c r="C55" s="135">
        <v>4.3</v>
      </c>
      <c r="D55" s="135">
        <v>8</v>
      </c>
      <c r="E55" s="39" t="s">
        <v>80</v>
      </c>
      <c r="F55" s="39" t="s">
        <v>8</v>
      </c>
      <c r="G55" s="39"/>
      <c r="H55" s="39"/>
      <c r="I55" s="39" t="s">
        <v>766</v>
      </c>
      <c r="J55" s="25" t="s">
        <v>88</v>
      </c>
    </row>
    <row r="56" spans="1:10" ht="30">
      <c r="A56" s="39" t="s">
        <v>1289</v>
      </c>
      <c r="B56" s="40">
        <f>SUM(Таблица9[[#This Row],[Средний балл аттестата]],Таблица9[[#This Row],[Результат вступительного испытания]])</f>
        <v>12.26</v>
      </c>
      <c r="C56" s="39">
        <v>4.26</v>
      </c>
      <c r="D56" s="54">
        <v>8</v>
      </c>
      <c r="E56" s="39" t="s">
        <v>83</v>
      </c>
      <c r="F56" s="39" t="s">
        <v>21</v>
      </c>
      <c r="G56" s="39" t="s">
        <v>8</v>
      </c>
      <c r="H56" s="39"/>
      <c r="I56" s="39" t="s">
        <v>1288</v>
      </c>
      <c r="J56" s="28" t="s">
        <v>88</v>
      </c>
    </row>
    <row r="57" spans="1:10" ht="30">
      <c r="A57" s="39" t="s">
        <v>1523</v>
      </c>
      <c r="B57" s="43">
        <f>SUM(Таблица9[[#This Row],[Средний балл аттестата]],Таблица9[[#This Row],[Результат вступительного испытания]])</f>
        <v>12.24</v>
      </c>
      <c r="C57" s="39">
        <v>4.24</v>
      </c>
      <c r="D57" s="171">
        <v>8</v>
      </c>
      <c r="E57" s="39" t="s">
        <v>83</v>
      </c>
      <c r="F57" s="39" t="s">
        <v>8</v>
      </c>
      <c r="G57" s="39" t="s">
        <v>6</v>
      </c>
      <c r="H57" s="39" t="s">
        <v>5</v>
      </c>
      <c r="I57" s="39" t="s">
        <v>1522</v>
      </c>
      <c r="J57" s="28" t="s">
        <v>88</v>
      </c>
    </row>
    <row r="58" spans="1:10">
      <c r="A58" s="39" t="s">
        <v>1119</v>
      </c>
      <c r="B58" s="40">
        <f>SUM(Таблица9[[#This Row],[Средний балл аттестата]],Таблица9[[#This Row],[Результат вступительного испытания]])</f>
        <v>12</v>
      </c>
      <c r="C58" s="173">
        <v>4</v>
      </c>
      <c r="D58" s="173">
        <v>8</v>
      </c>
      <c r="E58" s="39" t="s">
        <v>83</v>
      </c>
      <c r="F58" s="39" t="s">
        <v>8</v>
      </c>
      <c r="G58" s="39"/>
      <c r="H58" s="39"/>
      <c r="I58" s="39" t="s">
        <v>1115</v>
      </c>
      <c r="J58" s="25" t="s">
        <v>88</v>
      </c>
    </row>
    <row r="59" spans="1:10" ht="30">
      <c r="A59" s="39" t="s">
        <v>403</v>
      </c>
      <c r="B59" s="40">
        <f>SUM(Таблица9[[#This Row],[Средний балл аттестата]],Таблица9[[#This Row],[Результат вступительного испытания]])</f>
        <v>11.95</v>
      </c>
      <c r="C59" s="39">
        <v>3.95</v>
      </c>
      <c r="D59" s="171">
        <v>8</v>
      </c>
      <c r="E59" s="39" t="s">
        <v>83</v>
      </c>
      <c r="F59" s="39" t="s">
        <v>21</v>
      </c>
      <c r="G59" s="39" t="s">
        <v>8</v>
      </c>
      <c r="H59" s="28" t="s">
        <v>26</v>
      </c>
      <c r="I59" s="47" t="s">
        <v>404</v>
      </c>
      <c r="J59" s="25" t="s">
        <v>87</v>
      </c>
    </row>
    <row r="60" spans="1:10">
      <c r="A60" s="39" t="s">
        <v>1402</v>
      </c>
      <c r="B60" s="40">
        <f>SUM(Таблица9[[#This Row],[Средний балл аттестата]],Таблица9[[#This Row],[Результат вступительного испытания]])</f>
        <v>11.7</v>
      </c>
      <c r="C60" s="173">
        <v>4.7</v>
      </c>
      <c r="D60" s="173">
        <v>7</v>
      </c>
      <c r="E60" s="39" t="s">
        <v>83</v>
      </c>
      <c r="F60" s="39" t="s">
        <v>8</v>
      </c>
      <c r="G60" s="39"/>
      <c r="H60" s="39"/>
      <c r="I60" s="39" t="s">
        <v>1400</v>
      </c>
      <c r="J60" s="25" t="s">
        <v>1401</v>
      </c>
    </row>
    <row r="61" spans="1:10" s="13" customFormat="1" ht="30">
      <c r="A61" s="47" t="s">
        <v>1440</v>
      </c>
      <c r="B61" s="40">
        <f>SUM(Таблица9[[#This Row],[Средний балл аттестата]],Таблица9[[#This Row],[Результат вступительного испытания]])</f>
        <v>11.59</v>
      </c>
      <c r="C61" s="176">
        <v>4.59</v>
      </c>
      <c r="D61" s="176">
        <v>7</v>
      </c>
      <c r="E61" s="47" t="s">
        <v>80</v>
      </c>
      <c r="F61" s="47" t="s">
        <v>8</v>
      </c>
      <c r="G61" s="33"/>
      <c r="H61" s="33"/>
      <c r="I61" s="47" t="s">
        <v>1439</v>
      </c>
      <c r="J61" s="25" t="s">
        <v>88</v>
      </c>
    </row>
    <row r="62" spans="1:10" s="13" customFormat="1">
      <c r="A62" s="25" t="s">
        <v>927</v>
      </c>
      <c r="B62" s="40">
        <f>SUM(Таблица9[[#This Row],[Средний балл аттестата]],Таблица9[[#This Row],[Результат вступительного испытания]])</f>
        <v>11.530000000000001</v>
      </c>
      <c r="C62" s="25">
        <v>4.53</v>
      </c>
      <c r="D62" s="25">
        <v>7</v>
      </c>
      <c r="E62" s="25" t="s">
        <v>83</v>
      </c>
      <c r="F62" s="25" t="s">
        <v>8</v>
      </c>
      <c r="G62" s="28"/>
      <c r="H62" s="25"/>
      <c r="I62" s="25" t="s">
        <v>920</v>
      </c>
      <c r="J62" s="25" t="s">
        <v>87</v>
      </c>
    </row>
    <row r="63" spans="1:10" s="13" customFormat="1" ht="30">
      <c r="A63" s="28" t="s">
        <v>566</v>
      </c>
      <c r="B63" s="40">
        <f>SUM(Таблица9[[#This Row],[Средний балл аттестата]],Таблица9[[#This Row],[Результат вступительного испытания]])</f>
        <v>11.469999999999999</v>
      </c>
      <c r="C63" s="28">
        <v>4.47</v>
      </c>
      <c r="D63" s="28">
        <v>7</v>
      </c>
      <c r="E63" s="28" t="s">
        <v>80</v>
      </c>
      <c r="F63" s="28" t="s">
        <v>8</v>
      </c>
      <c r="G63" s="28" t="s">
        <v>5</v>
      </c>
      <c r="H63" s="28" t="s">
        <v>21</v>
      </c>
      <c r="I63" s="28" t="s">
        <v>565</v>
      </c>
      <c r="J63" s="25" t="s">
        <v>87</v>
      </c>
    </row>
    <row r="64" spans="1:10" s="124" customFormat="1" ht="30">
      <c r="A64" s="25" t="s">
        <v>480</v>
      </c>
      <c r="B64" s="40">
        <f>SUM(Таблица9[[#This Row],[Средний балл аттестата]],Таблица9[[#This Row],[Результат вступительного испытания]])</f>
        <v>11.42</v>
      </c>
      <c r="C64" s="25">
        <v>4.42</v>
      </c>
      <c r="D64" s="25">
        <v>7</v>
      </c>
      <c r="E64" s="25" t="s">
        <v>83</v>
      </c>
      <c r="F64" s="25" t="s">
        <v>8</v>
      </c>
      <c r="G64" s="25"/>
      <c r="H64" s="25"/>
      <c r="I64" s="25" t="s">
        <v>479</v>
      </c>
      <c r="J64" s="25" t="s">
        <v>87</v>
      </c>
    </row>
    <row r="65" spans="1:10" s="13" customFormat="1" ht="30">
      <c r="A65" s="28" t="s">
        <v>210</v>
      </c>
      <c r="B65" s="40">
        <f>SUM(Таблица9[[#This Row],[Средний балл аттестата]],Таблица9[[#This Row],[Результат вступительного испытания]])</f>
        <v>11.4</v>
      </c>
      <c r="C65" s="28">
        <v>4.4000000000000004</v>
      </c>
      <c r="D65" s="28">
        <v>7</v>
      </c>
      <c r="E65" s="28" t="s">
        <v>83</v>
      </c>
      <c r="F65" s="28" t="s">
        <v>8</v>
      </c>
      <c r="G65" s="28"/>
      <c r="H65" s="28"/>
      <c r="I65" s="28" t="s">
        <v>211</v>
      </c>
      <c r="J65" s="25" t="s">
        <v>88</v>
      </c>
    </row>
    <row r="66" spans="1:10" s="13" customFormat="1" ht="30">
      <c r="A66" s="28" t="s">
        <v>1118</v>
      </c>
      <c r="B66" s="40">
        <f>SUM(Таблица9[[#This Row],[Средний балл аттестата]],Таблица9[[#This Row],[Результат вступительного испытания]])</f>
        <v>11.4</v>
      </c>
      <c r="C66" s="28">
        <v>4.4000000000000004</v>
      </c>
      <c r="D66" s="28">
        <v>7</v>
      </c>
      <c r="E66" s="28" t="s">
        <v>83</v>
      </c>
      <c r="F66" s="28" t="s">
        <v>8</v>
      </c>
      <c r="G66" s="28" t="s">
        <v>21</v>
      </c>
      <c r="H66" s="28" t="s">
        <v>1117</v>
      </c>
      <c r="I66" s="28" t="s">
        <v>1114</v>
      </c>
      <c r="J66" s="25" t="s">
        <v>88</v>
      </c>
    </row>
    <row r="67" spans="1:10" s="13" customFormat="1" ht="30">
      <c r="A67" s="20" t="s">
        <v>1165</v>
      </c>
      <c r="B67" s="40">
        <f>SUM(Таблица9[[#This Row],[Средний балл аттестата]],Таблица9[[#This Row],[Результат вступительного испытания]])</f>
        <v>11.4</v>
      </c>
      <c r="C67" s="21">
        <v>4.4000000000000004</v>
      </c>
      <c r="D67" s="21">
        <v>7</v>
      </c>
      <c r="E67" s="20" t="s">
        <v>83</v>
      </c>
      <c r="F67" s="20" t="s">
        <v>8</v>
      </c>
      <c r="G67" s="22" t="s">
        <v>5</v>
      </c>
      <c r="H67" s="26"/>
      <c r="I67" s="20" t="s">
        <v>1159</v>
      </c>
      <c r="J67" s="25" t="s">
        <v>88</v>
      </c>
    </row>
    <row r="68" spans="1:10" s="13" customFormat="1" ht="30">
      <c r="A68" s="28" t="s">
        <v>1024</v>
      </c>
      <c r="B68" s="40">
        <f>SUM(Таблица9[[#This Row],[Средний балл аттестата]],Таблица9[[#This Row],[Результат вступительного испытания]])</f>
        <v>11.29</v>
      </c>
      <c r="C68" s="28">
        <v>4.29</v>
      </c>
      <c r="D68" s="28">
        <v>7</v>
      </c>
      <c r="E68" s="28" t="s">
        <v>83</v>
      </c>
      <c r="F68" s="28" t="s">
        <v>8</v>
      </c>
      <c r="G68" s="28" t="s">
        <v>6</v>
      </c>
      <c r="H68" s="28" t="s">
        <v>21</v>
      </c>
      <c r="I68" s="28" t="s">
        <v>1023</v>
      </c>
      <c r="J68" s="25" t="s">
        <v>88</v>
      </c>
    </row>
    <row r="69" spans="1:10" s="13" customFormat="1" ht="30">
      <c r="A69" s="28" t="s">
        <v>560</v>
      </c>
      <c r="B69" s="40">
        <f>SUM(Таблица9[[#This Row],[Средний балл аттестата]],Таблица9[[#This Row],[Результат вступительного испытания]])</f>
        <v>11.26</v>
      </c>
      <c r="C69" s="28">
        <v>4.26</v>
      </c>
      <c r="D69" s="28">
        <v>7</v>
      </c>
      <c r="E69" s="28" t="s">
        <v>83</v>
      </c>
      <c r="F69" s="28" t="s">
        <v>8</v>
      </c>
      <c r="G69" s="28" t="s">
        <v>6</v>
      </c>
      <c r="H69" s="28" t="s">
        <v>43</v>
      </c>
      <c r="I69" s="28" t="s">
        <v>559</v>
      </c>
      <c r="J69" s="25" t="s">
        <v>87</v>
      </c>
    </row>
    <row r="70" spans="1:10" ht="30">
      <c r="A70" s="56" t="s">
        <v>930</v>
      </c>
      <c r="B70" s="40">
        <f>SUM(Таблица9[[#This Row],[Средний балл аттестата]],Таблица9[[#This Row],[Результат вступительного испытания]])</f>
        <v>11.26</v>
      </c>
      <c r="C70" s="56">
        <v>4.26</v>
      </c>
      <c r="D70" s="56">
        <v>7</v>
      </c>
      <c r="E70" s="56" t="s">
        <v>83</v>
      </c>
      <c r="F70" s="56" t="s">
        <v>8</v>
      </c>
      <c r="G70" s="56"/>
      <c r="H70" s="56"/>
      <c r="I70" s="56" t="s">
        <v>923</v>
      </c>
      <c r="J70" s="25" t="s">
        <v>87</v>
      </c>
    </row>
    <row r="71" spans="1:10" ht="30">
      <c r="A71" s="37" t="s">
        <v>1515</v>
      </c>
      <c r="B71" s="43">
        <f>SUM(Таблица9[[#This Row],[Средний балл аттестата]],Таблица9[[#This Row],[Результат вступительного испытания]])</f>
        <v>11.26</v>
      </c>
      <c r="C71" s="28">
        <v>4.26</v>
      </c>
      <c r="D71" s="115">
        <v>7</v>
      </c>
      <c r="E71" s="28" t="s">
        <v>80</v>
      </c>
      <c r="F71" s="28" t="s">
        <v>43</v>
      </c>
      <c r="G71" s="28" t="s">
        <v>8</v>
      </c>
      <c r="H71" s="28" t="s">
        <v>21</v>
      </c>
      <c r="I71" s="28" t="s">
        <v>1514</v>
      </c>
      <c r="J71" s="28" t="s">
        <v>87</v>
      </c>
    </row>
    <row r="72" spans="1:10" ht="30">
      <c r="A72" s="25" t="s">
        <v>995</v>
      </c>
      <c r="B72" s="40">
        <f>SUM(Таблица9[[#This Row],[Средний балл аттестата]],Таблица9[[#This Row],[Результат вступительного испытания]])</f>
        <v>11.11</v>
      </c>
      <c r="C72" s="26">
        <v>4.1100000000000003</v>
      </c>
      <c r="D72" s="26">
        <v>7</v>
      </c>
      <c r="E72" s="25" t="s">
        <v>83</v>
      </c>
      <c r="F72" s="25" t="s">
        <v>8</v>
      </c>
      <c r="G72" s="25" t="s">
        <v>21</v>
      </c>
      <c r="H72" s="25" t="s">
        <v>26</v>
      </c>
      <c r="I72" s="25" t="s">
        <v>987</v>
      </c>
      <c r="J72" s="25" t="s">
        <v>87</v>
      </c>
    </row>
    <row r="73" spans="1:10" ht="30">
      <c r="A73" s="28" t="s">
        <v>1166</v>
      </c>
      <c r="B73" s="40">
        <f>SUM(Таблица9[[#This Row],[Средний балл аттестата]],Таблица9[[#This Row],[Результат вступительного испытания]])</f>
        <v>11.11</v>
      </c>
      <c r="C73" s="28">
        <v>4.1100000000000003</v>
      </c>
      <c r="D73" s="28">
        <v>7</v>
      </c>
      <c r="E73" s="28" t="s">
        <v>80</v>
      </c>
      <c r="F73" s="28" t="s">
        <v>8</v>
      </c>
      <c r="G73" s="25" t="s">
        <v>5</v>
      </c>
      <c r="H73" s="25"/>
      <c r="I73" s="28" t="s">
        <v>1160</v>
      </c>
      <c r="J73" s="25" t="s">
        <v>87</v>
      </c>
    </row>
    <row r="74" spans="1:10" ht="30">
      <c r="A74" s="25" t="s">
        <v>990</v>
      </c>
      <c r="B74" s="40">
        <f>SUM(Таблица9[[#This Row],[Средний балл аттестата]],Таблица9[[#This Row],[Результат вступительного испытания]])</f>
        <v>11.1</v>
      </c>
      <c r="C74" s="25">
        <v>4.0999999999999996</v>
      </c>
      <c r="D74" s="25">
        <v>7</v>
      </c>
      <c r="E74" s="25" t="s">
        <v>83</v>
      </c>
      <c r="F74" s="25" t="s">
        <v>8</v>
      </c>
      <c r="G74" s="25"/>
      <c r="H74" s="25"/>
      <c r="I74" s="25" t="s">
        <v>982</v>
      </c>
      <c r="J74" s="25" t="s">
        <v>88</v>
      </c>
    </row>
    <row r="75" spans="1:10" ht="30">
      <c r="A75" s="28" t="s">
        <v>993</v>
      </c>
      <c r="B75" s="40">
        <f>SUM(Таблица9[[#This Row],[Средний балл аттестата]],Таблица9[[#This Row],[Результат вступительного испытания]])</f>
        <v>11.1</v>
      </c>
      <c r="C75" s="28">
        <v>4.0999999999999996</v>
      </c>
      <c r="D75" s="28">
        <v>7</v>
      </c>
      <c r="E75" s="28" t="s">
        <v>83</v>
      </c>
      <c r="F75" s="25" t="s">
        <v>8</v>
      </c>
      <c r="G75" s="28"/>
      <c r="H75" s="28"/>
      <c r="I75" s="28" t="s">
        <v>985</v>
      </c>
      <c r="J75" s="25" t="s">
        <v>88</v>
      </c>
    </row>
    <row r="76" spans="1:10" ht="30">
      <c r="A76" s="25" t="s">
        <v>30</v>
      </c>
      <c r="B76" s="40">
        <f>SUM(Таблица9[[#This Row],[Средний балл аттестата]],Таблица9[[#This Row],[Результат вступительного испытания]])</f>
        <v>11.07</v>
      </c>
      <c r="C76" s="25">
        <v>4.07</v>
      </c>
      <c r="D76" s="25">
        <v>7</v>
      </c>
      <c r="E76" s="25" t="s">
        <v>79</v>
      </c>
      <c r="F76" s="25" t="s">
        <v>8</v>
      </c>
      <c r="G76" s="25"/>
      <c r="H76" s="25"/>
      <c r="I76" s="25" t="s">
        <v>32</v>
      </c>
      <c r="J76" s="25" t="s">
        <v>88</v>
      </c>
    </row>
    <row r="77" spans="1:10" ht="30">
      <c r="A77" s="28" t="s">
        <v>408</v>
      </c>
      <c r="B77" s="40">
        <f>SUM(Таблица9[[#This Row],[Средний балл аттестата]],Таблица9[[#This Row],[Результат вступительного испытания]])</f>
        <v>11</v>
      </c>
      <c r="C77" s="19">
        <v>4</v>
      </c>
      <c r="D77" s="25">
        <v>7</v>
      </c>
      <c r="E77" s="28" t="s">
        <v>80</v>
      </c>
      <c r="F77" s="28" t="s">
        <v>21</v>
      </c>
      <c r="G77" s="28" t="s">
        <v>8</v>
      </c>
      <c r="H77" s="28" t="s">
        <v>5</v>
      </c>
      <c r="I77" s="28" t="s">
        <v>407</v>
      </c>
      <c r="J77" s="25" t="s">
        <v>87</v>
      </c>
    </row>
    <row r="78" spans="1:10" ht="30">
      <c r="A78" s="25" t="s">
        <v>396</v>
      </c>
      <c r="B78" s="40">
        <f>SUM(Таблица9[[#This Row],[Средний балл аттестата]],Таблица9[[#This Row],[Результат вступительного испытания]])</f>
        <v>11</v>
      </c>
      <c r="C78" s="25">
        <v>4</v>
      </c>
      <c r="D78" s="25">
        <v>7</v>
      </c>
      <c r="E78" s="25" t="s">
        <v>83</v>
      </c>
      <c r="F78" s="25" t="s">
        <v>5</v>
      </c>
      <c r="G78" s="25" t="s">
        <v>8</v>
      </c>
      <c r="H78" s="25" t="s">
        <v>21</v>
      </c>
      <c r="I78" s="25" t="s">
        <v>395</v>
      </c>
      <c r="J78" s="19" t="s">
        <v>87</v>
      </c>
    </row>
    <row r="79" spans="1:10" s="13" customFormat="1" ht="30">
      <c r="A79" s="28" t="s">
        <v>482</v>
      </c>
      <c r="B79" s="40">
        <f>SUM(Таблица9[[#This Row],[Средний балл аттестата]],Таблица9[[#This Row],[Результат вступительного испытания]])</f>
        <v>11</v>
      </c>
      <c r="C79" s="28">
        <v>5</v>
      </c>
      <c r="D79" s="28">
        <v>6</v>
      </c>
      <c r="E79" s="28" t="s">
        <v>83</v>
      </c>
      <c r="F79" s="28" t="s">
        <v>8</v>
      </c>
      <c r="G79" s="28" t="s">
        <v>21</v>
      </c>
      <c r="H79" s="28"/>
      <c r="I79" s="28" t="s">
        <v>481</v>
      </c>
      <c r="J79" s="25" t="s">
        <v>87</v>
      </c>
    </row>
    <row r="80" spans="1:10" s="13" customFormat="1" ht="30">
      <c r="A80" s="28" t="s">
        <v>1424</v>
      </c>
      <c r="B80" s="40">
        <f>SUM(Таблица9[[#This Row],[Средний балл аттестата]],Таблица9[[#This Row],[Результат вступительного испытания]])</f>
        <v>10.95</v>
      </c>
      <c r="C80" s="28">
        <v>3.95</v>
      </c>
      <c r="D80" s="28">
        <v>7</v>
      </c>
      <c r="E80" s="28" t="s">
        <v>80</v>
      </c>
      <c r="F80" s="28" t="s">
        <v>8</v>
      </c>
      <c r="G80" s="28"/>
      <c r="H80" s="28"/>
      <c r="I80" s="28" t="s">
        <v>1423</v>
      </c>
      <c r="J80" s="25" t="s">
        <v>88</v>
      </c>
    </row>
    <row r="81" spans="1:10" s="13" customFormat="1" ht="30">
      <c r="A81" s="25" t="s">
        <v>1019</v>
      </c>
      <c r="B81" s="40">
        <f>SUM(Таблица9[[#This Row],[Средний балл аттестата]],Таблица9[[#This Row],[Результат вступительного испытания]])</f>
        <v>10.86</v>
      </c>
      <c r="C81" s="28">
        <v>3.86</v>
      </c>
      <c r="D81" s="28">
        <v>7</v>
      </c>
      <c r="E81" s="25" t="s">
        <v>83</v>
      </c>
      <c r="F81" s="25" t="s">
        <v>21</v>
      </c>
      <c r="G81" s="25" t="s">
        <v>8</v>
      </c>
      <c r="H81" s="25"/>
      <c r="I81" s="25" t="s">
        <v>1009</v>
      </c>
      <c r="J81" s="25" t="s">
        <v>87</v>
      </c>
    </row>
    <row r="82" spans="1:10" s="13" customFormat="1" ht="30">
      <c r="A82" s="28" t="s">
        <v>991</v>
      </c>
      <c r="B82" s="40">
        <f>SUM(Таблица9[[#This Row],[Средний балл аттестата]],Таблица9[[#This Row],[Результат вступительного испытания]])</f>
        <v>10.85</v>
      </c>
      <c r="C82" s="28">
        <v>3.85</v>
      </c>
      <c r="D82" s="28">
        <v>7</v>
      </c>
      <c r="E82" s="28" t="s">
        <v>83</v>
      </c>
      <c r="F82" s="25" t="s">
        <v>8</v>
      </c>
      <c r="G82" s="25" t="s">
        <v>5</v>
      </c>
      <c r="H82" s="28" t="s">
        <v>26</v>
      </c>
      <c r="I82" s="25" t="s">
        <v>983</v>
      </c>
      <c r="J82" s="25" t="s">
        <v>87</v>
      </c>
    </row>
    <row r="83" spans="1:10" ht="30">
      <c r="A83" s="25" t="s">
        <v>164</v>
      </c>
      <c r="B83" s="40">
        <f>SUM(Таблица9[[#This Row],[Средний балл аттестата]],Таблица9[[#This Row],[Результат вступительного испытания]])</f>
        <v>10.79</v>
      </c>
      <c r="C83" s="40">
        <v>4.79</v>
      </c>
      <c r="D83" s="40">
        <v>6</v>
      </c>
      <c r="E83" s="25" t="s">
        <v>83</v>
      </c>
      <c r="F83" s="25" t="s">
        <v>8</v>
      </c>
      <c r="G83" s="25" t="s">
        <v>21</v>
      </c>
      <c r="H83" s="25"/>
      <c r="I83" s="25" t="s">
        <v>165</v>
      </c>
      <c r="J83" s="25" t="s">
        <v>87</v>
      </c>
    </row>
    <row r="84" spans="1:10" ht="30">
      <c r="A84" s="25" t="s">
        <v>805</v>
      </c>
      <c r="B84" s="40">
        <f>SUM(Таблица9[[#This Row],[Средний балл аттестата]],Таблица9[[#This Row],[Результат вступительного испытания]])</f>
        <v>10.79</v>
      </c>
      <c r="C84" s="28">
        <v>3.79</v>
      </c>
      <c r="D84" s="28">
        <v>7</v>
      </c>
      <c r="E84" s="28" t="s">
        <v>83</v>
      </c>
      <c r="F84" s="28" t="s">
        <v>5</v>
      </c>
      <c r="G84" s="25" t="s">
        <v>8</v>
      </c>
      <c r="H84" s="25" t="s">
        <v>6</v>
      </c>
      <c r="I84" s="28" t="s">
        <v>803</v>
      </c>
      <c r="J84" s="13" t="s">
        <v>87</v>
      </c>
    </row>
    <row r="85" spans="1:10">
      <c r="A85" s="28" t="s">
        <v>994</v>
      </c>
      <c r="B85" s="40">
        <f>SUM(Таблица9[[#This Row],[Средний балл аттестата]],Таблица9[[#This Row],[Результат вступительного испытания]])</f>
        <v>10.79</v>
      </c>
      <c r="C85" s="28">
        <v>3.79</v>
      </c>
      <c r="D85" s="28">
        <v>7</v>
      </c>
      <c r="E85" s="28" t="s">
        <v>83</v>
      </c>
      <c r="F85" s="25" t="s">
        <v>8</v>
      </c>
      <c r="G85" s="28" t="s">
        <v>5</v>
      </c>
      <c r="H85" s="28" t="s">
        <v>6</v>
      </c>
      <c r="I85" s="28" t="s">
        <v>986</v>
      </c>
      <c r="J85" s="25" t="s">
        <v>87</v>
      </c>
    </row>
    <row r="86" spans="1:10" ht="30">
      <c r="A86" s="22" t="s">
        <v>1297</v>
      </c>
      <c r="B86" s="40">
        <f>SUM(Таблица9[[#This Row],[Средний балл аттестата]],Таблица9[[#This Row],[Результат вступительного испытания]])</f>
        <v>10.7</v>
      </c>
      <c r="C86" s="62">
        <v>3.7</v>
      </c>
      <c r="D86" s="62">
        <v>7</v>
      </c>
      <c r="E86" s="22" t="s">
        <v>80</v>
      </c>
      <c r="F86" s="22" t="s">
        <v>8</v>
      </c>
      <c r="G86" s="22" t="s">
        <v>58</v>
      </c>
      <c r="H86" s="22"/>
      <c r="I86" s="22" t="s">
        <v>1296</v>
      </c>
      <c r="J86" s="25" t="s">
        <v>87</v>
      </c>
    </row>
    <row r="87" spans="1:10" ht="30">
      <c r="A87" s="28" t="s">
        <v>458</v>
      </c>
      <c r="B87" s="40">
        <f>SUM(Таблица9[[#This Row],[Средний балл аттестата]],Таблица9[[#This Row],[Результат вступительного испытания]])</f>
        <v>10.68</v>
      </c>
      <c r="C87" s="28">
        <v>4.68</v>
      </c>
      <c r="D87" s="28">
        <v>6</v>
      </c>
      <c r="E87" s="28" t="s">
        <v>83</v>
      </c>
      <c r="F87" s="28" t="s">
        <v>8</v>
      </c>
      <c r="G87" s="28"/>
      <c r="H87" s="28"/>
      <c r="I87" s="28" t="s">
        <v>457</v>
      </c>
      <c r="J87" s="25" t="s">
        <v>87</v>
      </c>
    </row>
    <row r="88" spans="1:10" ht="30">
      <c r="A88" s="28" t="s">
        <v>464</v>
      </c>
      <c r="B88" s="40">
        <f>SUM(Таблица9[[#This Row],[Средний балл аттестата]],Таблица9[[#This Row],[Результат вступительного испытания]])</f>
        <v>10.65</v>
      </c>
      <c r="C88" s="28">
        <v>4.6500000000000004</v>
      </c>
      <c r="D88" s="28">
        <v>6</v>
      </c>
      <c r="E88" s="28" t="s">
        <v>83</v>
      </c>
      <c r="F88" s="25" t="s">
        <v>8</v>
      </c>
      <c r="G88" s="25" t="s">
        <v>5</v>
      </c>
      <c r="H88" s="25" t="s">
        <v>21</v>
      </c>
      <c r="I88" s="28" t="s">
        <v>463</v>
      </c>
      <c r="J88" s="25" t="s">
        <v>87</v>
      </c>
    </row>
    <row r="89" spans="1:10" ht="30">
      <c r="A89" s="39" t="s">
        <v>996</v>
      </c>
      <c r="B89" s="40">
        <f>SUM(Таблица9[[#This Row],[Средний балл аттестата]],Таблица9[[#This Row],[Результат вступительного испытания]])</f>
        <v>10.629999999999999</v>
      </c>
      <c r="C89" s="135">
        <v>3.63</v>
      </c>
      <c r="D89" s="43">
        <v>7</v>
      </c>
      <c r="E89" s="39" t="s">
        <v>83</v>
      </c>
      <c r="F89" s="39" t="s">
        <v>8</v>
      </c>
      <c r="G89" s="39" t="s">
        <v>21</v>
      </c>
      <c r="H89" s="39"/>
      <c r="I89" s="39" t="s">
        <v>988</v>
      </c>
      <c r="J89" s="25" t="s">
        <v>87</v>
      </c>
    </row>
    <row r="90" spans="1:10" ht="31.5">
      <c r="A90" s="65" t="s">
        <v>1391</v>
      </c>
      <c r="B90" s="40">
        <f>SUM(Таблица9[[#This Row],[Средний балл аттестата]],Таблица9[[#This Row],[Результат вступительного испытания]])</f>
        <v>10.58</v>
      </c>
      <c r="C90" s="67">
        <v>3.58</v>
      </c>
      <c r="D90" s="67">
        <v>7</v>
      </c>
      <c r="E90" s="65" t="s">
        <v>83</v>
      </c>
      <c r="F90" s="65" t="s">
        <v>26</v>
      </c>
      <c r="G90" s="65" t="s">
        <v>8</v>
      </c>
      <c r="H90" s="65" t="s">
        <v>5</v>
      </c>
      <c r="I90" s="65" t="s">
        <v>1390</v>
      </c>
      <c r="J90" s="65" t="s">
        <v>88</v>
      </c>
    </row>
    <row r="91" spans="1:10" ht="30">
      <c r="A91" s="20" t="s">
        <v>153</v>
      </c>
      <c r="B91" s="40">
        <f>SUM(Таблица9[[#This Row],[Средний балл аттестата]],Таблица9[[#This Row],[Результат вступительного испытания]])</f>
        <v>10.35</v>
      </c>
      <c r="C91" s="21">
        <v>3.35</v>
      </c>
      <c r="D91" s="78">
        <v>7</v>
      </c>
      <c r="E91" s="20" t="s">
        <v>83</v>
      </c>
      <c r="F91" s="25" t="s">
        <v>8</v>
      </c>
      <c r="G91" s="25" t="s">
        <v>26</v>
      </c>
      <c r="H91" s="25" t="s">
        <v>21</v>
      </c>
      <c r="I91" s="20" t="s">
        <v>154</v>
      </c>
      <c r="J91" s="25" t="s">
        <v>88</v>
      </c>
    </row>
    <row r="92" spans="1:10" ht="30">
      <c r="A92" s="28" t="s">
        <v>1393</v>
      </c>
      <c r="B92" s="40">
        <f>SUM(Таблица9[[#This Row],[Средний балл аттестата]],Таблица9[[#This Row],[Результат вступительного испытания]])</f>
        <v>10.35</v>
      </c>
      <c r="C92" s="41">
        <v>4.3499999999999996</v>
      </c>
      <c r="D92" s="41">
        <v>6</v>
      </c>
      <c r="E92" s="28" t="s">
        <v>80</v>
      </c>
      <c r="F92" s="28" t="s">
        <v>8</v>
      </c>
      <c r="G92" s="28" t="s">
        <v>26</v>
      </c>
      <c r="H92" s="28" t="s">
        <v>66</v>
      </c>
      <c r="I92" s="28" t="s">
        <v>1392</v>
      </c>
      <c r="J92" s="25" t="s">
        <v>87</v>
      </c>
    </row>
    <row r="93" spans="1:10">
      <c r="A93" s="25" t="s">
        <v>724</v>
      </c>
      <c r="B93" s="40">
        <f>SUM(Таблица9[[#This Row],[Средний балл аттестата]],Таблица9[[#This Row],[Результат вступительного испытания]])</f>
        <v>10.32</v>
      </c>
      <c r="C93" s="25">
        <v>4.32</v>
      </c>
      <c r="D93" s="25">
        <v>6</v>
      </c>
      <c r="E93" s="25" t="s">
        <v>83</v>
      </c>
      <c r="F93" s="25" t="s">
        <v>5</v>
      </c>
      <c r="G93" s="25" t="s">
        <v>8</v>
      </c>
      <c r="H93" s="25"/>
      <c r="I93" s="25" t="s">
        <v>723</v>
      </c>
      <c r="J93" s="13" t="s">
        <v>87</v>
      </c>
    </row>
    <row r="94" spans="1:10" ht="30">
      <c r="A94" s="25" t="s">
        <v>1511</v>
      </c>
      <c r="B94" s="40">
        <f>SUM(Таблица9[[#This Row],[Средний балл аттестата]],Таблица9[[#This Row],[Результат вступительного испытания]])</f>
        <v>10.32</v>
      </c>
      <c r="C94" s="42">
        <v>3.32</v>
      </c>
      <c r="D94" s="42">
        <v>7</v>
      </c>
      <c r="E94" s="25" t="s">
        <v>80</v>
      </c>
      <c r="F94" s="25" t="s">
        <v>8</v>
      </c>
      <c r="G94" s="25" t="s">
        <v>21</v>
      </c>
      <c r="H94" s="25"/>
      <c r="I94" s="25" t="s">
        <v>1510</v>
      </c>
      <c r="J94" s="25" t="s">
        <v>88</v>
      </c>
    </row>
    <row r="95" spans="1:10">
      <c r="A95" s="25" t="s">
        <v>1566</v>
      </c>
      <c r="B95" s="40">
        <f>SUM(Таблица9[[#This Row],[Средний балл аттестата]],Таблица9[[#This Row],[Результат вступительного испытания]])</f>
        <v>10.309999999999999</v>
      </c>
      <c r="C95" s="42">
        <v>4.3099999999999996</v>
      </c>
      <c r="D95" s="42">
        <v>6</v>
      </c>
      <c r="E95" s="25" t="s">
        <v>83</v>
      </c>
      <c r="F95" s="25" t="s">
        <v>8</v>
      </c>
      <c r="G95" s="25"/>
      <c r="H95" s="25"/>
      <c r="I95" s="25" t="s">
        <v>1565</v>
      </c>
      <c r="J95" s="25" t="s">
        <v>88</v>
      </c>
    </row>
    <row r="96" spans="1:10" ht="30">
      <c r="A96" s="25" t="s">
        <v>360</v>
      </c>
      <c r="B96" s="40">
        <f>SUM(Таблица9[[#This Row],[Средний балл аттестата]],Таблица9[[#This Row],[Результат вступительного испытания]])</f>
        <v>10.280000000000001</v>
      </c>
      <c r="C96" s="25">
        <v>4.28</v>
      </c>
      <c r="D96" s="25">
        <v>6</v>
      </c>
      <c r="E96" s="25" t="s">
        <v>80</v>
      </c>
      <c r="F96" s="25" t="s">
        <v>27</v>
      </c>
      <c r="G96" s="25" t="s">
        <v>8</v>
      </c>
      <c r="H96" s="25"/>
      <c r="I96" s="25" t="s">
        <v>359</v>
      </c>
      <c r="J96" s="25" t="s">
        <v>88</v>
      </c>
    </row>
    <row r="97" spans="1:61" ht="30">
      <c r="A97" s="39" t="s">
        <v>213</v>
      </c>
      <c r="B97" s="40">
        <f>SUM(Таблица9[[#This Row],[Средний балл аттестата]],Таблица9[[#This Row],[Результат вступительного испытания]])</f>
        <v>10.26</v>
      </c>
      <c r="C97" s="39">
        <v>4.26</v>
      </c>
      <c r="D97" s="39">
        <v>6</v>
      </c>
      <c r="E97" s="39" t="s">
        <v>83</v>
      </c>
      <c r="F97" s="25" t="s">
        <v>8</v>
      </c>
      <c r="G97" s="39"/>
      <c r="H97" s="39"/>
      <c r="I97" s="39" t="s">
        <v>212</v>
      </c>
      <c r="J97" s="25" t="s">
        <v>87</v>
      </c>
    </row>
    <row r="98" spans="1:61" ht="30">
      <c r="A98" s="28" t="s">
        <v>452</v>
      </c>
      <c r="B98" s="40">
        <f>SUM(Таблица9[[#This Row],[Средний балл аттестата]],Таблица9[[#This Row],[Результат вступительного испытания]])</f>
        <v>10.210000000000001</v>
      </c>
      <c r="C98" s="28">
        <v>4.21</v>
      </c>
      <c r="D98" s="28">
        <v>6</v>
      </c>
      <c r="E98" s="28" t="s">
        <v>83</v>
      </c>
      <c r="F98" s="28" t="s">
        <v>8</v>
      </c>
      <c r="G98" s="28" t="s">
        <v>21</v>
      </c>
      <c r="H98" s="28"/>
      <c r="I98" s="28" t="s">
        <v>451</v>
      </c>
      <c r="J98" s="25" t="s">
        <v>87</v>
      </c>
    </row>
    <row r="99" spans="1:61" ht="30">
      <c r="A99" s="25" t="s">
        <v>1295</v>
      </c>
      <c r="B99" s="40">
        <f>SUM(Таблица9[[#This Row],[Средний балл аттестата]],Таблица9[[#This Row],[Результат вступительного испытания]])</f>
        <v>10.210000000000001</v>
      </c>
      <c r="C99" s="25">
        <v>4.21</v>
      </c>
      <c r="D99" s="25">
        <v>6</v>
      </c>
      <c r="E99" s="25" t="s">
        <v>83</v>
      </c>
      <c r="F99" s="25" t="s">
        <v>8</v>
      </c>
      <c r="G99" s="25"/>
      <c r="H99" s="25"/>
      <c r="I99" s="25" t="s">
        <v>1294</v>
      </c>
      <c r="J99" s="25" t="s">
        <v>87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</row>
    <row r="100" spans="1:61" ht="30">
      <c r="A100" s="28" t="s">
        <v>1610</v>
      </c>
      <c r="B100" s="43">
        <f>SUM(Таблица9[[#This Row],[Средний балл аттестата]],Таблица9[[#This Row],[Результат вступительного испытания]])</f>
        <v>9.75</v>
      </c>
      <c r="C100" s="28">
        <v>3.75</v>
      </c>
      <c r="D100" s="115">
        <v>6</v>
      </c>
      <c r="E100" s="28" t="s">
        <v>80</v>
      </c>
      <c r="F100" s="28" t="s">
        <v>21</v>
      </c>
      <c r="G100" s="28" t="s">
        <v>8</v>
      </c>
      <c r="H100" s="28"/>
      <c r="I100" s="28" t="s">
        <v>1609</v>
      </c>
      <c r="J100" s="28" t="s">
        <v>87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</row>
    <row r="101" spans="1:61" s="91" customFormat="1" ht="30">
      <c r="A101" s="25" t="s">
        <v>763</v>
      </c>
      <c r="B101" s="40">
        <f>SUM(Таблица9[[#This Row],[Средний балл аттестата]],Таблица9[[#This Row],[Результат вступительного испытания]])</f>
        <v>9.7200000000000006</v>
      </c>
      <c r="C101" s="25">
        <v>3.72</v>
      </c>
      <c r="D101" s="25">
        <v>6</v>
      </c>
      <c r="E101" s="25" t="s">
        <v>83</v>
      </c>
      <c r="F101" s="25" t="s">
        <v>8</v>
      </c>
      <c r="G101" s="28" t="s">
        <v>26</v>
      </c>
      <c r="H101" s="25"/>
      <c r="I101" s="25" t="s">
        <v>764</v>
      </c>
      <c r="J101" s="25" t="s">
        <v>87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</row>
    <row r="102" spans="1:61" ht="30">
      <c r="A102" s="25" t="s">
        <v>450</v>
      </c>
      <c r="B102" s="40">
        <f>SUM(Таблица9[[#This Row],[Средний балл аттестата]],Таблица9[[#This Row],[Результат вступительного испытания]])</f>
        <v>9.6999999999999993</v>
      </c>
      <c r="C102" s="25">
        <v>3.7</v>
      </c>
      <c r="D102" s="25">
        <v>6</v>
      </c>
      <c r="E102" s="25" t="s">
        <v>83</v>
      </c>
      <c r="F102" s="25" t="s">
        <v>8</v>
      </c>
      <c r="G102" s="25" t="s">
        <v>5</v>
      </c>
      <c r="H102" s="25"/>
      <c r="I102" s="25" t="s">
        <v>449</v>
      </c>
      <c r="J102" s="25" t="s">
        <v>87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</row>
    <row r="103" spans="1:61" s="13" customFormat="1" ht="30">
      <c r="A103" s="25" t="s">
        <v>1399</v>
      </c>
      <c r="B103" s="40">
        <f>SUM(Таблица9[[#This Row],[Средний балл аттестата]],Таблица9[[#This Row],[Результат вступительного испытания]])</f>
        <v>9.42</v>
      </c>
      <c r="C103" s="42">
        <v>3.42</v>
      </c>
      <c r="D103" s="42">
        <v>6</v>
      </c>
      <c r="E103" s="25" t="s">
        <v>83</v>
      </c>
      <c r="F103" s="25" t="s">
        <v>8</v>
      </c>
      <c r="G103" s="25"/>
      <c r="H103" s="25"/>
      <c r="I103" s="25" t="s">
        <v>1398</v>
      </c>
      <c r="J103" s="25" t="s">
        <v>87</v>
      </c>
    </row>
    <row r="104" spans="1:61" s="13" customFormat="1" ht="30">
      <c r="A104" s="28" t="s">
        <v>928</v>
      </c>
      <c r="B104" s="40">
        <f>SUM(Таблица9[[#This Row],[Средний балл аттестата]],Таблица9[[#This Row],[Результат вступительного испытания]])</f>
        <v>9.35</v>
      </c>
      <c r="C104" s="43">
        <v>4.3499999999999996</v>
      </c>
      <c r="D104" s="43">
        <v>5</v>
      </c>
      <c r="E104" s="28" t="s">
        <v>83</v>
      </c>
      <c r="F104" s="28" t="s">
        <v>8</v>
      </c>
      <c r="G104" s="28" t="s">
        <v>6</v>
      </c>
      <c r="H104" s="28"/>
      <c r="I104" s="28" t="s">
        <v>921</v>
      </c>
      <c r="J104" s="25" t="s">
        <v>88</v>
      </c>
    </row>
    <row r="105" spans="1:61" ht="30">
      <c r="A105" s="28" t="s">
        <v>1182</v>
      </c>
      <c r="B105" s="40">
        <f>SUM(Таблица9[[#This Row],[Средний балл аттестата]],Таблица9[[#This Row],[Результат вступительного испытания]])</f>
        <v>9.32</v>
      </c>
      <c r="C105" s="35">
        <v>4.32</v>
      </c>
      <c r="D105" s="46">
        <v>5</v>
      </c>
      <c r="E105" s="28" t="s">
        <v>83</v>
      </c>
      <c r="F105" s="28" t="s">
        <v>21</v>
      </c>
      <c r="G105" s="28" t="s">
        <v>8</v>
      </c>
      <c r="H105" s="25"/>
      <c r="I105" s="28" t="s">
        <v>1171</v>
      </c>
      <c r="J105" s="28" t="s">
        <v>88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:61" ht="30">
      <c r="A106" s="28" t="s">
        <v>416</v>
      </c>
      <c r="B106" s="40">
        <f>SUM(Таблица9[[#This Row],[Средний балл аттестата]],Таблица9[[#This Row],[Результат вступительного испытания]])</f>
        <v>9.26</v>
      </c>
      <c r="C106" s="28">
        <v>4.26</v>
      </c>
      <c r="D106">
        <v>5</v>
      </c>
      <c r="E106" s="28" t="s">
        <v>83</v>
      </c>
      <c r="F106" s="25" t="s">
        <v>21</v>
      </c>
      <c r="G106" s="28" t="s">
        <v>8</v>
      </c>
      <c r="H106" s="28" t="s">
        <v>6</v>
      </c>
      <c r="I106" s="28" t="s">
        <v>415</v>
      </c>
      <c r="J106" s="25" t="s">
        <v>87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</row>
    <row r="107" spans="1:61" s="91" customFormat="1" ht="30">
      <c r="A107" s="25" t="s">
        <v>1064</v>
      </c>
      <c r="B107" s="40">
        <f>SUM(Таблица9[[#This Row],[Средний балл аттестата]],Таблица9[[#This Row],[Результат вступительного испытания]])</f>
        <v>9.25</v>
      </c>
      <c r="C107" s="25">
        <v>4.25</v>
      </c>
      <c r="D107" s="25">
        <v>5</v>
      </c>
      <c r="E107" s="19" t="s">
        <v>80</v>
      </c>
      <c r="F107" s="25" t="s">
        <v>66</v>
      </c>
      <c r="G107" s="28" t="s">
        <v>8</v>
      </c>
      <c r="H107" s="13"/>
      <c r="I107" s="19" t="s">
        <v>1056</v>
      </c>
      <c r="J107" s="13" t="s">
        <v>87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</row>
    <row r="108" spans="1:61" ht="30">
      <c r="A108" s="25" t="s">
        <v>118</v>
      </c>
      <c r="B108" s="40">
        <f>SUM(Таблица9[[#This Row],[Средний балл аттестата]],Таблица9[[#This Row],[Результат вступительного испытания]])</f>
        <v>9.2100000000000009</v>
      </c>
      <c r="C108" s="25">
        <v>4.21</v>
      </c>
      <c r="D108" s="25">
        <v>5</v>
      </c>
      <c r="E108" s="25" t="s">
        <v>80</v>
      </c>
      <c r="F108" s="25" t="s">
        <v>8</v>
      </c>
      <c r="G108" s="25" t="s">
        <v>6</v>
      </c>
      <c r="H108" s="25" t="s">
        <v>5</v>
      </c>
      <c r="I108" s="25" t="s">
        <v>119</v>
      </c>
      <c r="J108" s="25" t="s">
        <v>88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</row>
    <row r="109" spans="1:61" ht="30">
      <c r="A109" s="28" t="s">
        <v>488</v>
      </c>
      <c r="B109" s="40">
        <f>SUM(Таблица9[[#This Row],[Средний балл аттестата]],Таблица9[[#This Row],[Результат вступительного испытания]])</f>
        <v>9.1</v>
      </c>
      <c r="C109" s="28">
        <v>4.0999999999999996</v>
      </c>
      <c r="D109" s="28">
        <v>5</v>
      </c>
      <c r="E109" s="28" t="s">
        <v>83</v>
      </c>
      <c r="F109" s="28" t="s">
        <v>8</v>
      </c>
      <c r="G109" s="28" t="s">
        <v>26</v>
      </c>
      <c r="H109" s="28" t="s">
        <v>6</v>
      </c>
      <c r="I109" s="28" t="s">
        <v>486</v>
      </c>
      <c r="J109" s="25" t="s">
        <v>87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</row>
    <row r="110" spans="1:61" s="91" customFormat="1" ht="30">
      <c r="A110" s="28" t="s">
        <v>997</v>
      </c>
      <c r="B110" s="40">
        <f>SUM(Таблица9[[#This Row],[Средний балл аттестата]],Таблица9[[#This Row],[Результат вступительного испытания]])</f>
        <v>9.0500000000000007</v>
      </c>
      <c r="C110" s="28">
        <v>4.05</v>
      </c>
      <c r="D110" s="28">
        <v>5</v>
      </c>
      <c r="E110" s="28" t="s">
        <v>83</v>
      </c>
      <c r="F110" s="25" t="s">
        <v>8</v>
      </c>
      <c r="G110" s="28" t="s">
        <v>21</v>
      </c>
      <c r="H110" s="28"/>
      <c r="I110" s="28" t="s">
        <v>989</v>
      </c>
      <c r="J110" s="25" t="s">
        <v>88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</row>
    <row r="111" spans="1:61" ht="30">
      <c r="A111" s="25" t="s">
        <v>168</v>
      </c>
      <c r="B111" s="40">
        <f>SUM(Таблица9[[#This Row],[Средний балл аттестата]],Таблица9[[#This Row],[Результат вступительного испытания]])</f>
        <v>8.74</v>
      </c>
      <c r="C111" s="40">
        <v>3.74</v>
      </c>
      <c r="D111" s="25">
        <v>5</v>
      </c>
      <c r="E111" s="25" t="s">
        <v>80</v>
      </c>
      <c r="F111" s="28" t="s">
        <v>21</v>
      </c>
      <c r="G111" s="25" t="s">
        <v>8</v>
      </c>
      <c r="H111" s="25"/>
      <c r="I111" s="25" t="s">
        <v>169</v>
      </c>
      <c r="J111" s="25" t="s">
        <v>87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</row>
    <row r="112" spans="1:61" s="91" customFormat="1">
      <c r="A112" s="37" t="s">
        <v>500</v>
      </c>
      <c r="B112" s="40">
        <f>SUM(Таблица9[[#This Row],[Средний балл аттестата]],Таблица9[[#This Row],[Результат вступительного испытания]])</f>
        <v>8.74</v>
      </c>
      <c r="C112" s="34">
        <v>3.74</v>
      </c>
      <c r="D112" s="34">
        <v>5</v>
      </c>
      <c r="E112" s="34" t="s">
        <v>83</v>
      </c>
      <c r="F112" s="34" t="s">
        <v>6</v>
      </c>
      <c r="G112" s="34" t="s">
        <v>8</v>
      </c>
      <c r="H112" s="34" t="s">
        <v>5</v>
      </c>
      <c r="I112" s="34" t="s">
        <v>499</v>
      </c>
      <c r="J112" s="27" t="s">
        <v>88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:61" s="91" customFormat="1" ht="30">
      <c r="A113" s="25" t="s">
        <v>926</v>
      </c>
      <c r="B113" s="40">
        <f>SUM(Таблица9[[#This Row],[Средний балл аттестата]],Таблица9[[#This Row],[Результат вступительного испытания]])</f>
        <v>8.68</v>
      </c>
      <c r="C113" s="28">
        <v>3.68</v>
      </c>
      <c r="D113" s="28">
        <v>5</v>
      </c>
      <c r="E113" s="25" t="s">
        <v>83</v>
      </c>
      <c r="F113" s="28" t="s">
        <v>8</v>
      </c>
      <c r="G113" s="28"/>
      <c r="H113" s="25"/>
      <c r="I113" s="25" t="s">
        <v>919</v>
      </c>
      <c r="J113" s="25" t="s">
        <v>87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</row>
    <row r="114" spans="1:61" ht="30">
      <c r="A114" s="28" t="s">
        <v>817</v>
      </c>
      <c r="B114" s="40">
        <f>SUM(Таблица9[[#This Row],[Средний балл аттестата]],Таблица9[[#This Row],[Результат вступительного испытания]])</f>
        <v>7.15</v>
      </c>
      <c r="C114" s="33">
        <v>4.1500000000000004</v>
      </c>
      <c r="D114" s="33">
        <v>3</v>
      </c>
      <c r="E114" s="28" t="s">
        <v>83</v>
      </c>
      <c r="F114" s="25" t="s">
        <v>8</v>
      </c>
      <c r="G114" s="25" t="s">
        <v>6</v>
      </c>
      <c r="H114" s="28"/>
      <c r="I114" s="28" t="s">
        <v>816</v>
      </c>
      <c r="J114" s="25" t="s">
        <v>87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</row>
    <row r="115" spans="1:61" s="91" customFormat="1" ht="30">
      <c r="A115" s="28" t="s">
        <v>1537</v>
      </c>
      <c r="B115" s="43">
        <f>SUM(Таблица9[[#This Row],[Средний балл аттестата]],Таблица9[[#This Row],[Результат вступительного испытания]])</f>
        <v>4.95</v>
      </c>
      <c r="C115" s="28">
        <v>4.95</v>
      </c>
      <c r="D115" s="115"/>
      <c r="E115" s="28" t="s">
        <v>80</v>
      </c>
      <c r="F115" s="28" t="s">
        <v>8</v>
      </c>
      <c r="G115" s="28"/>
      <c r="H115" s="28"/>
      <c r="I115" s="28" t="s">
        <v>1536</v>
      </c>
      <c r="J115" s="28" t="s">
        <v>88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</row>
    <row r="116" spans="1:61" ht="30">
      <c r="A116" s="28" t="s">
        <v>382</v>
      </c>
      <c r="B116" s="43">
        <f>SUM(Таблица9[[#This Row],[Средний балл аттестата]],Таблица9[[#This Row],[Результат вступительного испытания]])</f>
        <v>3.95</v>
      </c>
      <c r="C116" s="28">
        <v>3.95</v>
      </c>
      <c r="D116" s="75"/>
      <c r="E116" s="28" t="s">
        <v>83</v>
      </c>
      <c r="F116" s="28" t="s">
        <v>5</v>
      </c>
      <c r="G116" s="28" t="s">
        <v>8</v>
      </c>
      <c r="H116" s="28"/>
      <c r="I116" s="28" t="s">
        <v>371</v>
      </c>
      <c r="J116" s="28" t="s">
        <v>87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</row>
    <row r="117" spans="1:61" ht="30">
      <c r="A117" s="25" t="s">
        <v>1513</v>
      </c>
      <c r="B117" s="43">
        <f>SUM(Таблица9[[#This Row],[Средний балл аттестата]],Таблица9[[#This Row],[Результат вступительного испытания]])</f>
        <v>3.84</v>
      </c>
      <c r="C117" s="41">
        <v>3.84</v>
      </c>
      <c r="D117" s="41"/>
      <c r="E117" s="28" t="s">
        <v>80</v>
      </c>
      <c r="F117" s="28" t="s">
        <v>3</v>
      </c>
      <c r="G117" s="28" t="s">
        <v>8</v>
      </c>
      <c r="H117" s="28"/>
      <c r="I117" s="28" t="s">
        <v>1512</v>
      </c>
      <c r="J117" s="28" t="s">
        <v>88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</row>
    <row r="118" spans="1:61" ht="30">
      <c r="A118" s="28" t="s">
        <v>1139</v>
      </c>
      <c r="B118" s="40">
        <f>SUM(Таблица9[[#This Row],[Средний балл аттестата]],Таблица9[[#This Row],[Результат вступительного испытания]])</f>
        <v>3.5</v>
      </c>
      <c r="C118" s="43">
        <v>3.5</v>
      </c>
      <c r="D118" s="43"/>
      <c r="E118" s="28" t="s">
        <v>80</v>
      </c>
      <c r="F118" s="28" t="s">
        <v>21</v>
      </c>
      <c r="G118" s="28" t="s">
        <v>8</v>
      </c>
      <c r="H118" s="28" t="s">
        <v>6</v>
      </c>
      <c r="I118" s="28" t="s">
        <v>1131</v>
      </c>
      <c r="J118" s="28" t="s">
        <v>87</v>
      </c>
    </row>
    <row r="119" spans="1:61" ht="30">
      <c r="A119" s="79" t="s">
        <v>110</v>
      </c>
      <c r="B119" s="83">
        <f>SUM(Таблица9[[#This Row],[Средний балл аттестата]],Таблица9[[#This Row],[Результат вступительного испытания]])</f>
        <v>13.33</v>
      </c>
      <c r="C119" s="83">
        <v>4.33</v>
      </c>
      <c r="D119" s="83">
        <v>9</v>
      </c>
      <c r="E119" s="79" t="s">
        <v>83</v>
      </c>
      <c r="F119" s="79" t="s">
        <v>8</v>
      </c>
      <c r="G119" s="79" t="s">
        <v>44</v>
      </c>
      <c r="H119" s="79"/>
      <c r="I119" s="79" t="s">
        <v>108</v>
      </c>
      <c r="J119" s="79" t="s">
        <v>88</v>
      </c>
    </row>
    <row r="120" spans="1:61" ht="30">
      <c r="A120" s="82" t="s">
        <v>819</v>
      </c>
      <c r="B120" s="83">
        <f>SUM(Таблица9[[#This Row],[Средний балл аттестата]],Таблица9[[#This Row],[Результат вступительного испытания]])</f>
        <v>4.83</v>
      </c>
      <c r="C120" s="82">
        <v>4.83</v>
      </c>
      <c r="D120" s="82" t="s">
        <v>1480</v>
      </c>
      <c r="E120" s="82" t="s">
        <v>80</v>
      </c>
      <c r="F120" s="79" t="s">
        <v>8</v>
      </c>
      <c r="G120" s="82" t="s">
        <v>21</v>
      </c>
      <c r="H120" s="82" t="s">
        <v>5</v>
      </c>
      <c r="I120" s="82" t="s">
        <v>818</v>
      </c>
      <c r="J120" s="79" t="s">
        <v>87</v>
      </c>
    </row>
    <row r="121" spans="1:61" ht="30">
      <c r="A121" s="82" t="s">
        <v>564</v>
      </c>
      <c r="B121" s="83">
        <f>SUM(Таблица9[[#This Row],[Средний балл аттестата]],Таблица9[[#This Row],[Результат вступительного испытания]])</f>
        <v>4.6399999999999997</v>
      </c>
      <c r="C121" s="82">
        <v>4.6399999999999997</v>
      </c>
      <c r="D121" s="82" t="s">
        <v>1480</v>
      </c>
      <c r="E121" s="82" t="s">
        <v>80</v>
      </c>
      <c r="F121" s="79" t="s">
        <v>8</v>
      </c>
      <c r="G121" s="82" t="s">
        <v>21</v>
      </c>
      <c r="H121" s="82" t="s">
        <v>5</v>
      </c>
      <c r="I121" s="82" t="s">
        <v>563</v>
      </c>
      <c r="J121" s="79" t="s">
        <v>87</v>
      </c>
    </row>
    <row r="122" spans="1:61" ht="30">
      <c r="A122" s="82" t="s">
        <v>682</v>
      </c>
      <c r="B122" s="83">
        <f>SUM(Таблица9[[#This Row],[Средний балл аттестата]],Таблица9[[#This Row],[Результат вступительного испытания]])</f>
        <v>4.5999999999999996</v>
      </c>
      <c r="C122" s="79">
        <v>4.5999999999999996</v>
      </c>
      <c r="D122" s="91" t="s">
        <v>1480</v>
      </c>
      <c r="E122" s="82" t="s">
        <v>80</v>
      </c>
      <c r="F122" s="82" t="s">
        <v>21</v>
      </c>
      <c r="G122" s="82" t="s">
        <v>8</v>
      </c>
      <c r="H122" s="82" t="s">
        <v>5</v>
      </c>
      <c r="I122" s="82" t="s">
        <v>663</v>
      </c>
      <c r="J122" s="79" t="s">
        <v>87</v>
      </c>
    </row>
    <row r="123" spans="1:61" ht="30">
      <c r="A123" s="82" t="s">
        <v>1192</v>
      </c>
      <c r="B123" s="83">
        <f>SUM(Таблица9[[#This Row],[Средний балл аттестата]],Таблица9[[#This Row],[Результат вступительного испытания]])</f>
        <v>4.57</v>
      </c>
      <c r="C123" s="104">
        <v>4.57</v>
      </c>
      <c r="D123" s="82" t="s">
        <v>1480</v>
      </c>
      <c r="E123" s="82" t="s">
        <v>80</v>
      </c>
      <c r="F123" s="82" t="s">
        <v>21</v>
      </c>
      <c r="G123" s="82" t="s">
        <v>8</v>
      </c>
      <c r="H123" s="82"/>
      <c r="I123" s="82" t="s">
        <v>1181</v>
      </c>
      <c r="J123" s="82" t="s">
        <v>87</v>
      </c>
    </row>
    <row r="124" spans="1:61" ht="30">
      <c r="A124" s="114" t="s">
        <v>1169</v>
      </c>
      <c r="B124" s="83">
        <f>SUM(Таблица9[[#This Row],[Средний балл аттестата]],Таблица9[[#This Row],[Результат вступительного испытания]])</f>
        <v>4.47</v>
      </c>
      <c r="C124" s="83">
        <v>4.47</v>
      </c>
      <c r="D124" s="83" t="s">
        <v>1480</v>
      </c>
      <c r="E124" s="79" t="s">
        <v>83</v>
      </c>
      <c r="F124" s="79" t="s">
        <v>8</v>
      </c>
      <c r="G124" s="79" t="s">
        <v>21</v>
      </c>
      <c r="H124" s="79"/>
      <c r="I124" s="79" t="s">
        <v>1163</v>
      </c>
      <c r="J124" s="79" t="s">
        <v>88</v>
      </c>
    </row>
    <row r="125" spans="1:61" ht="30">
      <c r="A125" s="79" t="s">
        <v>712</v>
      </c>
      <c r="B125" s="83">
        <f>SUM(Таблица9[[#This Row],[Средний балл аттестата]],Таблица9[[#This Row],[Результат вступительного испытания]])</f>
        <v>4.42</v>
      </c>
      <c r="C125" s="106">
        <v>4.42</v>
      </c>
      <c r="D125" s="107" t="s">
        <v>1480</v>
      </c>
      <c r="E125" s="79" t="s">
        <v>83</v>
      </c>
      <c r="F125" s="79" t="s">
        <v>5</v>
      </c>
      <c r="G125" s="79" t="s">
        <v>21</v>
      </c>
      <c r="H125" s="79" t="s">
        <v>8</v>
      </c>
      <c r="I125" s="79" t="s">
        <v>699</v>
      </c>
      <c r="J125" s="81" t="s">
        <v>87</v>
      </c>
    </row>
    <row r="126" spans="1:61" ht="30">
      <c r="A126" s="103" t="s">
        <v>879</v>
      </c>
      <c r="B126" s="80">
        <f>SUM(Таблица9[[#This Row],[Средний балл аттестата]],Таблица9[[#This Row],[Результат вступительного испытания]])</f>
        <v>4.42</v>
      </c>
      <c r="C126" s="80">
        <v>4.42</v>
      </c>
      <c r="D126" s="80" t="s">
        <v>1480</v>
      </c>
      <c r="E126" s="103" t="s">
        <v>83</v>
      </c>
      <c r="F126" s="103" t="s">
        <v>5</v>
      </c>
      <c r="G126" s="103" t="s">
        <v>8</v>
      </c>
      <c r="H126" s="104" t="s">
        <v>21</v>
      </c>
      <c r="I126" s="103" t="s">
        <v>874</v>
      </c>
      <c r="J126" s="105" t="s">
        <v>87</v>
      </c>
    </row>
    <row r="127" spans="1:61" ht="30">
      <c r="A127" s="104" t="s">
        <v>668</v>
      </c>
      <c r="B127" s="80">
        <f>SUM(Таблица9[[#This Row],[Средний балл аттестата]],Таблица9[[#This Row],[Результат вступительного испытания]])</f>
        <v>4.4000000000000004</v>
      </c>
      <c r="C127" s="103">
        <v>4.4000000000000004</v>
      </c>
      <c r="D127" s="105" t="s">
        <v>1480</v>
      </c>
      <c r="E127" s="104" t="s">
        <v>80</v>
      </c>
      <c r="F127" s="104" t="s">
        <v>21</v>
      </c>
      <c r="G127" s="104" t="s">
        <v>8</v>
      </c>
      <c r="H127" s="104"/>
      <c r="I127" s="104" t="s">
        <v>650</v>
      </c>
      <c r="J127" s="103" t="s">
        <v>87</v>
      </c>
    </row>
    <row r="128" spans="1:61" ht="30">
      <c r="A128" s="79" t="s">
        <v>203</v>
      </c>
      <c r="B128" s="83">
        <f>SUM(Таблица9[[#This Row],[Средний балл аттестата]],Таблица9[[#This Row],[Результат вступительного испытания]])</f>
        <v>4.37</v>
      </c>
      <c r="C128" s="83">
        <v>4.37</v>
      </c>
      <c r="D128" s="79" t="s">
        <v>1480</v>
      </c>
      <c r="E128" s="79" t="s">
        <v>83</v>
      </c>
      <c r="F128" s="79" t="s">
        <v>8</v>
      </c>
      <c r="G128" s="79" t="s">
        <v>5</v>
      </c>
      <c r="H128" s="79" t="s">
        <v>21</v>
      </c>
      <c r="I128" s="79" t="s">
        <v>204</v>
      </c>
      <c r="J128" s="79" t="s">
        <v>85</v>
      </c>
    </row>
    <row r="129" spans="1:10" ht="30">
      <c r="A129" s="79" t="s">
        <v>671</v>
      </c>
      <c r="B129" s="83">
        <f>SUM(Таблица9[[#This Row],[Средний балл аттестата]],Таблица9[[#This Row],[Результат вступительного испытания]])</f>
        <v>4.37</v>
      </c>
      <c r="C129" s="79">
        <v>4.37</v>
      </c>
      <c r="D129" s="91" t="s">
        <v>1480</v>
      </c>
      <c r="E129" s="79" t="s">
        <v>83</v>
      </c>
      <c r="F129" s="82" t="s">
        <v>21</v>
      </c>
      <c r="G129" s="79" t="s">
        <v>8</v>
      </c>
      <c r="H129" s="79"/>
      <c r="I129" s="79" t="s">
        <v>652</v>
      </c>
      <c r="J129" s="79" t="s">
        <v>88</v>
      </c>
    </row>
    <row r="130" spans="1:10" ht="30">
      <c r="A130" s="79" t="s">
        <v>1041</v>
      </c>
      <c r="B130" s="83">
        <f>SUM(Таблица9[[#This Row],[Средний балл аттестата]],Таблица9[[#This Row],[Результат вступительного испытания]])</f>
        <v>4.26</v>
      </c>
      <c r="C130" s="106">
        <v>4.26</v>
      </c>
      <c r="D130" s="107" t="s">
        <v>1480</v>
      </c>
      <c r="E130" s="79" t="s">
        <v>83</v>
      </c>
      <c r="F130" s="79" t="s">
        <v>5</v>
      </c>
      <c r="G130" s="82" t="s">
        <v>8</v>
      </c>
      <c r="H130" s="79"/>
      <c r="I130" s="79" t="s">
        <v>1032</v>
      </c>
      <c r="J130" s="91" t="s">
        <v>87</v>
      </c>
    </row>
    <row r="131" spans="1:10" ht="30">
      <c r="A131" s="79" t="s">
        <v>34</v>
      </c>
      <c r="B131" s="83">
        <f>SUM(Таблица9[[#This Row],[Средний балл аттестата]],Таблица9[[#This Row],[Результат вступительного испытания]])</f>
        <v>4.24</v>
      </c>
      <c r="C131" s="83">
        <v>4.24</v>
      </c>
      <c r="D131" s="83" t="s">
        <v>1480</v>
      </c>
      <c r="E131" s="79" t="s">
        <v>79</v>
      </c>
      <c r="F131" s="79" t="s">
        <v>8</v>
      </c>
      <c r="G131" s="79" t="s">
        <v>21</v>
      </c>
      <c r="H131" s="79"/>
      <c r="I131" s="79" t="s">
        <v>35</v>
      </c>
      <c r="J131" s="79" t="s">
        <v>88</v>
      </c>
    </row>
    <row r="132" spans="1:10" ht="30">
      <c r="A132" s="82" t="s">
        <v>1134</v>
      </c>
      <c r="B132" s="83">
        <f>SUM(Таблица9[[#This Row],[Средний балл аттестата]],Таблица9[[#This Row],[Результат вступительного испытания]])</f>
        <v>4.1900000000000004</v>
      </c>
      <c r="C132" s="107">
        <v>4.1900000000000004</v>
      </c>
      <c r="D132" s="107" t="s">
        <v>1480</v>
      </c>
      <c r="E132" s="82" t="s">
        <v>80</v>
      </c>
      <c r="F132" s="82" t="s">
        <v>21</v>
      </c>
      <c r="G132" s="82" t="s">
        <v>8</v>
      </c>
      <c r="H132" s="82" t="s">
        <v>5</v>
      </c>
      <c r="I132" s="82" t="s">
        <v>1126</v>
      </c>
      <c r="J132" s="82" t="s">
        <v>88</v>
      </c>
    </row>
    <row r="133" spans="1:10" ht="30">
      <c r="A133" s="82" t="s">
        <v>470</v>
      </c>
      <c r="B133" s="83">
        <f>SUM(Таблица9[[#This Row],[Средний балл аттестата]],Таблица9[[#This Row],[Результат вступительного испытания]])</f>
        <v>4.16</v>
      </c>
      <c r="C133" s="84">
        <v>4.16</v>
      </c>
      <c r="D133" s="84" t="s">
        <v>1480</v>
      </c>
      <c r="E133" s="82" t="s">
        <v>80</v>
      </c>
      <c r="F133" s="82" t="s">
        <v>8</v>
      </c>
      <c r="G133" s="82" t="s">
        <v>21</v>
      </c>
      <c r="H133" s="82" t="s">
        <v>66</v>
      </c>
      <c r="I133" s="82" t="s">
        <v>469</v>
      </c>
      <c r="J133" s="79" t="s">
        <v>87</v>
      </c>
    </row>
    <row r="134" spans="1:10" ht="30">
      <c r="A134" s="79" t="s">
        <v>525</v>
      </c>
      <c r="B134" s="83">
        <f>SUM(Таблица9[[#This Row],[Средний балл аттестата]],Таблица9[[#This Row],[Результат вступительного испытания]])</f>
        <v>4.16</v>
      </c>
      <c r="C134" s="79">
        <v>4.16</v>
      </c>
      <c r="D134" s="91"/>
      <c r="E134" s="79" t="s">
        <v>83</v>
      </c>
      <c r="F134" s="82" t="s">
        <v>66</v>
      </c>
      <c r="G134" s="82" t="s">
        <v>8</v>
      </c>
      <c r="H134" s="79" t="s">
        <v>26</v>
      </c>
      <c r="I134" s="79" t="s">
        <v>514</v>
      </c>
      <c r="J134" s="81" t="s">
        <v>88</v>
      </c>
    </row>
    <row r="135" spans="1:10" ht="30">
      <c r="A135" s="79" t="s">
        <v>1167</v>
      </c>
      <c r="B135" s="83">
        <f>SUM(Таблица9[[#This Row],[Средний балл аттестата]],Таблица9[[#This Row],[Результат вступительного испытания]])</f>
        <v>4.05</v>
      </c>
      <c r="C135" s="79">
        <v>4.05</v>
      </c>
      <c r="D135" s="79" t="s">
        <v>1480</v>
      </c>
      <c r="E135" s="79" t="s">
        <v>80</v>
      </c>
      <c r="F135" s="79" t="s">
        <v>8</v>
      </c>
      <c r="G135" s="79"/>
      <c r="H135" s="79"/>
      <c r="I135" s="79" t="s">
        <v>1161</v>
      </c>
      <c r="J135" s="79" t="s">
        <v>87</v>
      </c>
    </row>
    <row r="136" spans="1:10" ht="30">
      <c r="A136" s="79" t="s">
        <v>36</v>
      </c>
      <c r="B136" s="83">
        <f>SUM(Таблица9[[#This Row],[Средний балл аттестата]],Таблица9[[#This Row],[Результат вступительного испытания]])</f>
        <v>4.05</v>
      </c>
      <c r="C136" s="79">
        <v>4.05</v>
      </c>
      <c r="D136" s="79" t="s">
        <v>1480</v>
      </c>
      <c r="E136" s="79" t="s">
        <v>79</v>
      </c>
      <c r="F136" s="79" t="s">
        <v>8</v>
      </c>
      <c r="G136" s="79"/>
      <c r="H136" s="79"/>
      <c r="I136" s="79" t="s">
        <v>37</v>
      </c>
      <c r="J136" s="79" t="s">
        <v>88</v>
      </c>
    </row>
    <row r="137" spans="1:10" ht="30">
      <c r="A137" s="79" t="s">
        <v>884</v>
      </c>
      <c r="B137" s="83">
        <f>SUM(Таблица9[[#This Row],[Средний балл аттестата]],Таблица9[[#This Row],[Результат вступительного испытания]])</f>
        <v>4.05</v>
      </c>
      <c r="C137" s="107">
        <v>4.05</v>
      </c>
      <c r="D137" s="107" t="s">
        <v>1480</v>
      </c>
      <c r="E137" s="79" t="s">
        <v>83</v>
      </c>
      <c r="F137" s="79" t="s">
        <v>5</v>
      </c>
      <c r="G137" s="79" t="s">
        <v>8</v>
      </c>
      <c r="H137" s="82" t="s">
        <v>21</v>
      </c>
      <c r="I137" s="79" t="s">
        <v>878</v>
      </c>
      <c r="J137" s="91" t="s">
        <v>87</v>
      </c>
    </row>
    <row r="138" spans="1:10" ht="30">
      <c r="A138" s="82" t="s">
        <v>1170</v>
      </c>
      <c r="B138" s="83">
        <f>SUM(Таблица9[[#This Row],[Средний балл аттестата]],Таблица9[[#This Row],[Результат вступительного испытания]])</f>
        <v>4</v>
      </c>
      <c r="C138" s="82">
        <v>4</v>
      </c>
      <c r="D138" s="82" t="s">
        <v>1480</v>
      </c>
      <c r="E138" s="82" t="s">
        <v>80</v>
      </c>
      <c r="F138" s="82" t="s">
        <v>8</v>
      </c>
      <c r="G138" s="82"/>
      <c r="H138" s="82"/>
      <c r="I138" s="82" t="s">
        <v>1164</v>
      </c>
      <c r="J138" s="79" t="s">
        <v>88</v>
      </c>
    </row>
    <row r="139" spans="1:10" ht="30">
      <c r="A139" s="82" t="s">
        <v>620</v>
      </c>
      <c r="B139" s="83">
        <f>SUM(Таблица9[[#This Row],[Средний балл аттестата]],Таблица9[[#This Row],[Результат вступительного испытания]])</f>
        <v>3.68</v>
      </c>
      <c r="C139" s="82">
        <v>3.68</v>
      </c>
      <c r="D139" s="82" t="s">
        <v>1480</v>
      </c>
      <c r="E139" s="82" t="s">
        <v>80</v>
      </c>
      <c r="F139" s="108" t="s">
        <v>6</v>
      </c>
      <c r="G139" s="82" t="s">
        <v>8</v>
      </c>
      <c r="H139" s="82" t="s">
        <v>21</v>
      </c>
      <c r="I139" s="82" t="s">
        <v>613</v>
      </c>
      <c r="J139" s="81" t="s">
        <v>87</v>
      </c>
    </row>
    <row r="140" spans="1:10" ht="30">
      <c r="A140" s="79" t="s">
        <v>24</v>
      </c>
      <c r="B140" s="83">
        <f>SUM(Таблица9[[#This Row],[Средний балл аттестата]],Таблица9[[#This Row],[Результат вступительного испытания]])</f>
        <v>3.53</v>
      </c>
      <c r="C140" s="107">
        <v>3.53</v>
      </c>
      <c r="D140" s="107" t="s">
        <v>1480</v>
      </c>
      <c r="E140" s="79" t="s">
        <v>79</v>
      </c>
      <c r="F140" s="79" t="s">
        <v>26</v>
      </c>
      <c r="G140" s="79" t="s">
        <v>8</v>
      </c>
      <c r="H140" s="79"/>
      <c r="I140" s="79" t="s">
        <v>25</v>
      </c>
      <c r="J140" s="79" t="s">
        <v>87</v>
      </c>
    </row>
    <row r="141" spans="1:10" ht="30">
      <c r="A141" s="82" t="s">
        <v>704</v>
      </c>
      <c r="B141" s="83">
        <f>SUM(Таблица9[[#This Row],[Средний балл аттестата]],Таблица9[[#This Row],[Результат вступительного испытания]])</f>
        <v>3.47</v>
      </c>
      <c r="C141" s="82">
        <v>3.47</v>
      </c>
      <c r="D141" s="82" t="s">
        <v>1480</v>
      </c>
      <c r="E141" s="82" t="s">
        <v>80</v>
      </c>
      <c r="F141" s="79" t="s">
        <v>5</v>
      </c>
      <c r="G141" s="82" t="s">
        <v>8</v>
      </c>
      <c r="H141" s="82"/>
      <c r="I141" s="79" t="s">
        <v>691</v>
      </c>
      <c r="J141" s="81" t="s">
        <v>87</v>
      </c>
    </row>
  </sheetData>
  <mergeCells count="1">
    <mergeCell ref="A1:K1"/>
  </mergeCells>
  <pageMargins left="0" right="0" top="0" bottom="0" header="0" footer="0"/>
  <pageSetup paperSize="9" scale="8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21"/>
  <sheetViews>
    <sheetView topLeftCell="A202" workbookViewId="0">
      <selection activeCell="B29" sqref="B29"/>
    </sheetView>
  </sheetViews>
  <sheetFormatPr defaultRowHeight="15"/>
  <cols>
    <col min="1" max="1" width="31.28515625" customWidth="1"/>
    <col min="2" max="2" width="16.28515625" customWidth="1"/>
    <col min="3" max="3" width="20.42578125" customWidth="1"/>
    <col min="4" max="4" width="22.42578125" customWidth="1"/>
    <col min="5" max="5" width="18.140625" customWidth="1"/>
    <col min="6" max="6" width="19.42578125" customWidth="1"/>
    <col min="7" max="7" width="21" customWidth="1"/>
    <col min="8" max="8" width="17.42578125" customWidth="1"/>
    <col min="9" max="9" width="19.140625" customWidth="1"/>
  </cols>
  <sheetData>
    <row r="1" spans="1:40" ht="61.5" customHeight="1">
      <c r="A1" s="164" t="s">
        <v>21</v>
      </c>
      <c r="B1" s="164"/>
      <c r="C1" s="164"/>
      <c r="D1" s="164"/>
      <c r="E1" s="164"/>
      <c r="F1" s="164"/>
      <c r="G1" s="164"/>
      <c r="H1" s="164"/>
      <c r="I1" s="164"/>
    </row>
    <row r="2" spans="1:40" ht="47.25">
      <c r="A2" s="9" t="s">
        <v>0</v>
      </c>
      <c r="B2" s="10" t="s">
        <v>2</v>
      </c>
      <c r="C2" s="9" t="s">
        <v>18</v>
      </c>
      <c r="D2" s="9" t="s">
        <v>1</v>
      </c>
      <c r="E2" s="11" t="s">
        <v>13</v>
      </c>
      <c r="F2" s="12" t="s">
        <v>14</v>
      </c>
      <c r="G2" s="11" t="s">
        <v>15</v>
      </c>
      <c r="H2" s="9" t="s">
        <v>81</v>
      </c>
    </row>
    <row r="3" spans="1:40" ht="30">
      <c r="A3" s="20" t="s">
        <v>379</v>
      </c>
      <c r="B3" s="29">
        <v>5</v>
      </c>
      <c r="C3" s="29" t="s">
        <v>83</v>
      </c>
      <c r="D3" s="28" t="s">
        <v>5</v>
      </c>
      <c r="E3" s="20" t="s">
        <v>21</v>
      </c>
      <c r="F3" s="20"/>
      <c r="G3" s="20" t="s">
        <v>368</v>
      </c>
      <c r="H3" s="19" t="s">
        <v>87</v>
      </c>
    </row>
    <row r="4" spans="1:40" ht="30">
      <c r="A4" s="28" t="s">
        <v>482</v>
      </c>
      <c r="B4" s="43">
        <v>5</v>
      </c>
      <c r="C4" s="28" t="s">
        <v>83</v>
      </c>
      <c r="D4" s="28" t="s">
        <v>8</v>
      </c>
      <c r="E4" s="28" t="s">
        <v>21</v>
      </c>
      <c r="F4" s="28"/>
      <c r="G4" s="28" t="s">
        <v>481</v>
      </c>
      <c r="H4" s="25" t="s">
        <v>87</v>
      </c>
    </row>
    <row r="5" spans="1:40">
      <c r="A5" s="28" t="s">
        <v>1186</v>
      </c>
      <c r="B5" s="28">
        <v>5</v>
      </c>
      <c r="C5" s="28" t="s">
        <v>83</v>
      </c>
      <c r="D5" s="28" t="s">
        <v>21</v>
      </c>
      <c r="E5" s="28"/>
      <c r="F5" s="28"/>
      <c r="G5" s="28" t="s">
        <v>1175</v>
      </c>
      <c r="H5" s="28" t="s">
        <v>87</v>
      </c>
    </row>
    <row r="6" spans="1:40">
      <c r="A6" s="28" t="s">
        <v>1597</v>
      </c>
      <c r="B6" s="28">
        <v>5</v>
      </c>
      <c r="C6" s="28" t="s">
        <v>83</v>
      </c>
      <c r="D6" s="28" t="s">
        <v>21</v>
      </c>
      <c r="E6" s="28"/>
      <c r="F6" s="28"/>
      <c r="G6" s="28" t="s">
        <v>1596</v>
      </c>
      <c r="H6" s="28" t="s">
        <v>87</v>
      </c>
    </row>
    <row r="7" spans="1:40">
      <c r="A7" s="28" t="s">
        <v>950</v>
      </c>
      <c r="B7" s="33">
        <v>4.95</v>
      </c>
      <c r="C7" s="28" t="s">
        <v>83</v>
      </c>
      <c r="D7" s="28" t="s">
        <v>21</v>
      </c>
      <c r="E7" s="28"/>
      <c r="F7" s="28"/>
      <c r="G7" s="28" t="s">
        <v>934</v>
      </c>
      <c r="H7" s="25" t="s">
        <v>87</v>
      </c>
    </row>
    <row r="8" spans="1:40" s="13" customFormat="1">
      <c r="A8" s="28" t="s">
        <v>945</v>
      </c>
      <c r="B8" s="42">
        <v>4.95</v>
      </c>
      <c r="C8" s="28" t="s">
        <v>83</v>
      </c>
      <c r="D8" s="28" t="s">
        <v>21</v>
      </c>
      <c r="E8" s="28" t="s">
        <v>5</v>
      </c>
      <c r="F8" s="28" t="s">
        <v>8</v>
      </c>
      <c r="G8" s="28" t="s">
        <v>937</v>
      </c>
      <c r="H8" s="25" t="s">
        <v>87</v>
      </c>
    </row>
    <row r="9" spans="1:40">
      <c r="A9" s="140" t="s">
        <v>1187</v>
      </c>
      <c r="B9" s="140">
        <v>4.9000000000000004</v>
      </c>
      <c r="C9" s="140" t="s">
        <v>80</v>
      </c>
      <c r="D9" s="140" t="s">
        <v>21</v>
      </c>
      <c r="E9" s="140"/>
      <c r="F9" s="140"/>
      <c r="G9" s="140" t="s">
        <v>1176</v>
      </c>
      <c r="H9" s="140" t="s">
        <v>87</v>
      </c>
    </row>
    <row r="10" spans="1:40">
      <c r="A10" s="25" t="s">
        <v>273</v>
      </c>
      <c r="B10" s="25">
        <v>4.8899999999999997</v>
      </c>
      <c r="C10" s="25" t="s">
        <v>83</v>
      </c>
      <c r="D10" s="25" t="s">
        <v>21</v>
      </c>
      <c r="E10" s="25"/>
      <c r="F10" s="25"/>
      <c r="G10" s="25" t="s">
        <v>274</v>
      </c>
      <c r="H10" s="25" t="s">
        <v>87</v>
      </c>
    </row>
    <row r="11" spans="1:40" ht="30">
      <c r="A11" s="28" t="s">
        <v>814</v>
      </c>
      <c r="B11" s="62">
        <v>4.8899999999999997</v>
      </c>
      <c r="C11" s="28" t="s">
        <v>83</v>
      </c>
      <c r="D11" s="25" t="s">
        <v>8</v>
      </c>
      <c r="E11" s="28" t="s">
        <v>21</v>
      </c>
      <c r="F11" s="28"/>
      <c r="G11" s="28" t="s">
        <v>815</v>
      </c>
      <c r="H11" s="25" t="s">
        <v>87</v>
      </c>
    </row>
    <row r="12" spans="1:40" ht="30">
      <c r="A12" s="28" t="s">
        <v>1456</v>
      </c>
      <c r="B12" s="28">
        <v>4.8899999999999997</v>
      </c>
      <c r="C12" s="28" t="s">
        <v>83</v>
      </c>
      <c r="D12" s="28" t="s">
        <v>21</v>
      </c>
      <c r="E12" s="28"/>
      <c r="F12" s="28"/>
      <c r="G12" s="28" t="s">
        <v>1455</v>
      </c>
      <c r="H12" s="28" t="s">
        <v>87</v>
      </c>
    </row>
    <row r="13" spans="1:40" s="13" customFormat="1">
      <c r="A13" s="28" t="s">
        <v>944</v>
      </c>
      <c r="B13" s="28">
        <v>4.8499999999999996</v>
      </c>
      <c r="C13" s="28" t="s">
        <v>83</v>
      </c>
      <c r="D13" s="28" t="s">
        <v>21</v>
      </c>
      <c r="E13" s="28"/>
      <c r="F13" s="28"/>
      <c r="G13" s="28" t="s">
        <v>936</v>
      </c>
      <c r="H13" s="25" t="s">
        <v>87</v>
      </c>
    </row>
    <row r="14" spans="1:40" s="143" customFormat="1" ht="30">
      <c r="A14" s="140" t="s">
        <v>819</v>
      </c>
      <c r="B14" s="139">
        <v>4.83</v>
      </c>
      <c r="C14" s="140" t="s">
        <v>80</v>
      </c>
      <c r="D14" s="139" t="s">
        <v>8</v>
      </c>
      <c r="E14" s="140" t="s">
        <v>21</v>
      </c>
      <c r="F14" s="140" t="s">
        <v>5</v>
      </c>
      <c r="G14" s="140" t="s">
        <v>818</v>
      </c>
      <c r="H14" s="139" t="s">
        <v>87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30">
      <c r="A15" s="139" t="s">
        <v>716</v>
      </c>
      <c r="B15" s="145">
        <v>4.8</v>
      </c>
      <c r="C15" s="139" t="s">
        <v>80</v>
      </c>
      <c r="D15" s="139" t="s">
        <v>5</v>
      </c>
      <c r="E15" s="139" t="s">
        <v>6</v>
      </c>
      <c r="F15" s="140" t="s">
        <v>21</v>
      </c>
      <c r="G15" s="139" t="s">
        <v>715</v>
      </c>
      <c r="H15" s="143" t="s">
        <v>87</v>
      </c>
    </row>
    <row r="16" spans="1:40" ht="30">
      <c r="A16" s="28" t="s">
        <v>329</v>
      </c>
      <c r="B16" s="43">
        <v>4.79</v>
      </c>
      <c r="C16" s="28" t="s">
        <v>83</v>
      </c>
      <c r="D16" s="28" t="s">
        <v>6</v>
      </c>
      <c r="E16" s="25" t="s">
        <v>21</v>
      </c>
      <c r="F16" s="25"/>
      <c r="G16" s="28" t="s">
        <v>327</v>
      </c>
      <c r="H16" s="19" t="s">
        <v>87</v>
      </c>
    </row>
    <row r="17" spans="1:28" ht="30">
      <c r="A17" s="25" t="s">
        <v>164</v>
      </c>
      <c r="B17" s="25">
        <v>4.79</v>
      </c>
      <c r="C17" s="25" t="s">
        <v>83</v>
      </c>
      <c r="D17" s="25" t="s">
        <v>8</v>
      </c>
      <c r="E17" s="25" t="s">
        <v>21</v>
      </c>
      <c r="F17" s="25"/>
      <c r="G17" s="25" t="s">
        <v>165</v>
      </c>
      <c r="H17" s="25" t="s">
        <v>87</v>
      </c>
    </row>
    <row r="18" spans="1:28" ht="30">
      <c r="A18" s="28" t="s">
        <v>1603</v>
      </c>
      <c r="B18" s="28">
        <v>4.79</v>
      </c>
      <c r="C18" s="28" t="s">
        <v>83</v>
      </c>
      <c r="D18" s="28" t="s">
        <v>8</v>
      </c>
      <c r="E18" s="28" t="s">
        <v>21</v>
      </c>
      <c r="F18" s="28"/>
      <c r="G18" s="28" t="s">
        <v>1602</v>
      </c>
      <c r="H18" s="28" t="s">
        <v>87</v>
      </c>
    </row>
    <row r="19" spans="1:28" ht="30">
      <c r="A19" s="25" t="s">
        <v>385</v>
      </c>
      <c r="B19" s="40">
        <v>4.74</v>
      </c>
      <c r="C19" s="25" t="s">
        <v>80</v>
      </c>
      <c r="D19" s="28" t="s">
        <v>5</v>
      </c>
      <c r="E19" s="25" t="s">
        <v>6</v>
      </c>
      <c r="F19" s="25" t="s">
        <v>21</v>
      </c>
      <c r="G19" s="25" t="s">
        <v>374</v>
      </c>
      <c r="H19" s="19" t="s">
        <v>87</v>
      </c>
    </row>
    <row r="20" spans="1:28">
      <c r="A20" s="25" t="s">
        <v>270</v>
      </c>
      <c r="B20" s="25">
        <v>4.68</v>
      </c>
      <c r="C20" s="25" t="s">
        <v>83</v>
      </c>
      <c r="D20" s="25" t="s">
        <v>21</v>
      </c>
      <c r="E20" s="25"/>
      <c r="F20" s="25"/>
      <c r="G20" s="25" t="s">
        <v>269</v>
      </c>
      <c r="H20" s="25" t="s">
        <v>87</v>
      </c>
    </row>
    <row r="21" spans="1:28" s="143" customFormat="1" ht="30">
      <c r="A21" s="25" t="s">
        <v>206</v>
      </c>
      <c r="B21" s="25">
        <v>4.68</v>
      </c>
      <c r="C21" s="25" t="s">
        <v>83</v>
      </c>
      <c r="D21" s="25" t="s">
        <v>8</v>
      </c>
      <c r="E21" s="25" t="s">
        <v>6</v>
      </c>
      <c r="F21" s="25" t="s">
        <v>21</v>
      </c>
      <c r="G21" s="25" t="s">
        <v>207</v>
      </c>
      <c r="H21" s="25" t="s">
        <v>87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8">
      <c r="A22" s="28" t="s">
        <v>679</v>
      </c>
      <c r="B22" s="28">
        <v>4.68</v>
      </c>
      <c r="C22" s="28" t="s">
        <v>83</v>
      </c>
      <c r="D22" s="28" t="s">
        <v>21</v>
      </c>
      <c r="E22" s="28" t="s">
        <v>5</v>
      </c>
      <c r="F22" s="28"/>
      <c r="G22" s="28" t="s">
        <v>660</v>
      </c>
      <c r="H22" s="25" t="s">
        <v>87</v>
      </c>
    </row>
    <row r="23" spans="1:28" ht="31.5">
      <c r="A23" s="139" t="s">
        <v>769</v>
      </c>
      <c r="B23" s="149">
        <v>4.68</v>
      </c>
      <c r="C23" s="139" t="s">
        <v>80</v>
      </c>
      <c r="D23" s="157" t="s">
        <v>21</v>
      </c>
      <c r="E23" s="139"/>
      <c r="F23" s="139"/>
      <c r="G23" s="139" t="s">
        <v>770</v>
      </c>
      <c r="H23" s="139" t="s">
        <v>88</v>
      </c>
    </row>
    <row r="24" spans="1:28">
      <c r="A24" s="28" t="s">
        <v>1184</v>
      </c>
      <c r="B24" s="28">
        <v>4.68</v>
      </c>
      <c r="C24" s="28" t="s">
        <v>83</v>
      </c>
      <c r="D24" s="28" t="s">
        <v>21</v>
      </c>
      <c r="E24" s="28"/>
      <c r="F24" s="28"/>
      <c r="G24" s="28" t="s">
        <v>1173</v>
      </c>
      <c r="H24" s="28" t="s">
        <v>87</v>
      </c>
    </row>
    <row r="25" spans="1:28" s="13" customFormat="1">
      <c r="A25" s="25" t="s">
        <v>256</v>
      </c>
      <c r="B25" s="35">
        <v>4.67</v>
      </c>
      <c r="C25" s="25" t="s">
        <v>83</v>
      </c>
      <c r="D25" s="25" t="s">
        <v>21</v>
      </c>
      <c r="E25" s="25"/>
      <c r="F25" s="25"/>
      <c r="G25" s="25" t="s">
        <v>255</v>
      </c>
      <c r="H25" s="25" t="s">
        <v>87</v>
      </c>
    </row>
    <row r="26" spans="1:28" ht="30">
      <c r="A26" s="28" t="s">
        <v>464</v>
      </c>
      <c r="B26" s="43">
        <v>4.6500000000000004</v>
      </c>
      <c r="C26" s="28" t="s">
        <v>83</v>
      </c>
      <c r="D26" s="25" t="s">
        <v>8</v>
      </c>
      <c r="E26" s="28" t="s">
        <v>5</v>
      </c>
      <c r="F26" s="28" t="s">
        <v>21</v>
      </c>
      <c r="G26" s="28" t="s">
        <v>463</v>
      </c>
      <c r="H26" s="25" t="s">
        <v>87</v>
      </c>
    </row>
    <row r="27" spans="1:28" s="143" customFormat="1" ht="30">
      <c r="A27" s="139" t="s">
        <v>880</v>
      </c>
      <c r="B27" s="139">
        <v>4.6500000000000004</v>
      </c>
      <c r="C27" s="139" t="s">
        <v>80</v>
      </c>
      <c r="D27" s="139" t="s">
        <v>5</v>
      </c>
      <c r="E27" s="139" t="s">
        <v>43</v>
      </c>
      <c r="F27" s="140" t="s">
        <v>21</v>
      </c>
      <c r="G27" s="139" t="s">
        <v>875</v>
      </c>
      <c r="H27" s="143" t="s">
        <v>88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30">
      <c r="A28" s="25" t="s">
        <v>1075</v>
      </c>
      <c r="B28" s="46">
        <v>4.6500000000000004</v>
      </c>
      <c r="C28" s="25" t="s">
        <v>80</v>
      </c>
      <c r="D28" s="25" t="s">
        <v>6</v>
      </c>
      <c r="E28" s="25" t="s">
        <v>21</v>
      </c>
      <c r="F28" s="25"/>
      <c r="G28" s="25" t="s">
        <v>1074</v>
      </c>
      <c r="H28" s="13" t="s">
        <v>87</v>
      </c>
    </row>
    <row r="29" spans="1:28" ht="30">
      <c r="A29" s="139" t="s">
        <v>564</v>
      </c>
      <c r="B29" s="141">
        <v>4.6399999999999997</v>
      </c>
      <c r="C29" s="139" t="s">
        <v>80</v>
      </c>
      <c r="D29" s="139" t="s">
        <v>8</v>
      </c>
      <c r="E29" s="140" t="s">
        <v>21</v>
      </c>
      <c r="F29" s="140" t="s">
        <v>5</v>
      </c>
      <c r="G29" s="139" t="s">
        <v>563</v>
      </c>
      <c r="H29" s="139" t="s">
        <v>87</v>
      </c>
    </row>
    <row r="30" spans="1:28" ht="30">
      <c r="A30" s="55" t="s">
        <v>946</v>
      </c>
      <c r="B30" s="55">
        <v>4.63</v>
      </c>
      <c r="C30" s="55" t="s">
        <v>83</v>
      </c>
      <c r="D30" s="55" t="s">
        <v>21</v>
      </c>
      <c r="E30" s="55"/>
      <c r="F30" s="55"/>
      <c r="G30" s="55" t="s">
        <v>938</v>
      </c>
      <c r="H30" s="25" t="s">
        <v>87</v>
      </c>
    </row>
    <row r="31" spans="1:28" ht="30">
      <c r="A31" s="28" t="s">
        <v>381</v>
      </c>
      <c r="B31" s="28">
        <v>4.63</v>
      </c>
      <c r="C31" s="28" t="s">
        <v>83</v>
      </c>
      <c r="D31" s="28" t="s">
        <v>5</v>
      </c>
      <c r="E31" s="28" t="s">
        <v>6</v>
      </c>
      <c r="F31" s="28" t="s">
        <v>21</v>
      </c>
      <c r="G31" s="28" t="s">
        <v>370</v>
      </c>
      <c r="H31" s="24" t="s">
        <v>87</v>
      </c>
    </row>
    <row r="32" spans="1:28">
      <c r="A32" s="25" t="s">
        <v>675</v>
      </c>
      <c r="B32" s="35">
        <v>4.62</v>
      </c>
      <c r="C32" s="25" t="s">
        <v>83</v>
      </c>
      <c r="D32" s="28" t="s">
        <v>21</v>
      </c>
      <c r="E32" s="25" t="s">
        <v>5</v>
      </c>
      <c r="F32" s="25"/>
      <c r="G32" s="25" t="s">
        <v>656</v>
      </c>
      <c r="H32" s="25" t="s">
        <v>87</v>
      </c>
    </row>
    <row r="33" spans="1:8" s="13" customFormat="1" ht="30">
      <c r="A33" s="25" t="s">
        <v>428</v>
      </c>
      <c r="B33" s="40">
        <v>4.5999999999999996</v>
      </c>
      <c r="C33" s="25" t="s">
        <v>80</v>
      </c>
      <c r="D33" s="25" t="s">
        <v>5</v>
      </c>
      <c r="E33" s="25" t="s">
        <v>21</v>
      </c>
      <c r="F33" s="25"/>
      <c r="G33" s="25" t="s">
        <v>427</v>
      </c>
      <c r="H33" s="19" t="s">
        <v>87</v>
      </c>
    </row>
    <row r="34" spans="1:8" ht="30">
      <c r="A34" s="25" t="s">
        <v>550</v>
      </c>
      <c r="B34" s="40">
        <v>4.5999999999999996</v>
      </c>
      <c r="C34" s="25" t="s">
        <v>83</v>
      </c>
      <c r="D34" s="25" t="s">
        <v>8</v>
      </c>
      <c r="E34" s="25" t="s">
        <v>21</v>
      </c>
      <c r="F34" s="25"/>
      <c r="G34" s="25" t="s">
        <v>549</v>
      </c>
      <c r="H34" s="25" t="s">
        <v>87</v>
      </c>
    </row>
    <row r="35" spans="1:8">
      <c r="A35" s="140" t="s">
        <v>682</v>
      </c>
      <c r="B35" s="140">
        <v>4.5999999999999996</v>
      </c>
      <c r="C35" s="140" t="s">
        <v>80</v>
      </c>
      <c r="D35" s="140" t="s">
        <v>21</v>
      </c>
      <c r="E35" s="140" t="s">
        <v>8</v>
      </c>
      <c r="F35" s="140" t="s">
        <v>5</v>
      </c>
      <c r="G35" s="140" t="s">
        <v>663</v>
      </c>
      <c r="H35" s="139" t="s">
        <v>87</v>
      </c>
    </row>
    <row r="36" spans="1:8">
      <c r="A36" s="28" t="s">
        <v>1191</v>
      </c>
      <c r="B36" s="28">
        <v>4.5999999999999996</v>
      </c>
      <c r="C36" s="28" t="s">
        <v>83</v>
      </c>
      <c r="D36" s="28" t="s">
        <v>21</v>
      </c>
      <c r="E36" s="28"/>
      <c r="F36" s="28"/>
      <c r="G36" s="28" t="s">
        <v>1180</v>
      </c>
      <c r="H36" s="28" t="s">
        <v>87</v>
      </c>
    </row>
    <row r="37" spans="1:8">
      <c r="A37" s="25" t="s">
        <v>260</v>
      </c>
      <c r="B37" s="32">
        <v>4.58</v>
      </c>
      <c r="C37" s="25" t="s">
        <v>83</v>
      </c>
      <c r="D37" s="25" t="s">
        <v>21</v>
      </c>
      <c r="E37" s="25"/>
      <c r="F37" s="25"/>
      <c r="G37" s="25" t="s">
        <v>259</v>
      </c>
      <c r="H37" s="25" t="s">
        <v>87</v>
      </c>
    </row>
    <row r="38" spans="1:8">
      <c r="A38" s="25" t="s">
        <v>254</v>
      </c>
      <c r="B38" s="40">
        <v>4.58</v>
      </c>
      <c r="C38" s="25" t="s">
        <v>83</v>
      </c>
      <c r="D38" s="25" t="s">
        <v>21</v>
      </c>
      <c r="E38" s="25" t="s">
        <v>6</v>
      </c>
      <c r="F38" s="25"/>
      <c r="G38" s="25" t="s">
        <v>253</v>
      </c>
      <c r="H38" s="25" t="s">
        <v>87</v>
      </c>
    </row>
    <row r="39" spans="1:8" ht="30">
      <c r="A39" s="25" t="s">
        <v>932</v>
      </c>
      <c r="B39" s="40">
        <v>4.58</v>
      </c>
      <c r="C39" s="25" t="s">
        <v>83</v>
      </c>
      <c r="D39" s="25" t="s">
        <v>8</v>
      </c>
      <c r="E39" s="25" t="s">
        <v>21</v>
      </c>
      <c r="F39" s="25"/>
      <c r="G39" s="25" t="s">
        <v>925</v>
      </c>
      <c r="H39" s="25" t="s">
        <v>88</v>
      </c>
    </row>
    <row r="40" spans="1:8" ht="30">
      <c r="A40" s="28" t="s">
        <v>1192</v>
      </c>
      <c r="B40" s="28">
        <v>4.57</v>
      </c>
      <c r="C40" s="28" t="s">
        <v>80</v>
      </c>
      <c r="D40" s="28" t="s">
        <v>21</v>
      </c>
      <c r="E40" s="28" t="s">
        <v>8</v>
      </c>
      <c r="F40" s="28"/>
      <c r="G40" s="28" t="s">
        <v>1181</v>
      </c>
      <c r="H40" s="28" t="s">
        <v>87</v>
      </c>
    </row>
    <row r="41" spans="1:8">
      <c r="A41" s="28" t="s">
        <v>680</v>
      </c>
      <c r="B41" s="28">
        <v>4.5599999999999996</v>
      </c>
      <c r="C41" s="28" t="s">
        <v>80</v>
      </c>
      <c r="D41" s="28" t="s">
        <v>21</v>
      </c>
      <c r="E41" s="28"/>
      <c r="F41" s="28"/>
      <c r="G41" s="28" t="s">
        <v>661</v>
      </c>
      <c r="H41" s="25" t="s">
        <v>87</v>
      </c>
    </row>
    <row r="42" spans="1:8">
      <c r="A42" s="28" t="s">
        <v>1599</v>
      </c>
      <c r="B42" s="28">
        <v>4.5599999999999996</v>
      </c>
      <c r="C42" s="28" t="s">
        <v>83</v>
      </c>
      <c r="D42" s="28" t="s">
        <v>21</v>
      </c>
      <c r="E42" s="28"/>
      <c r="F42" s="28"/>
      <c r="G42" s="28" t="s">
        <v>1598</v>
      </c>
      <c r="H42" s="28" t="s">
        <v>87</v>
      </c>
    </row>
    <row r="43" spans="1:8" ht="30">
      <c r="A43" s="45" t="s">
        <v>492</v>
      </c>
      <c r="B43" s="43">
        <v>4.55</v>
      </c>
      <c r="C43" s="45" t="s">
        <v>83</v>
      </c>
      <c r="D43" s="45" t="s">
        <v>6</v>
      </c>
      <c r="E43" s="36" t="s">
        <v>8</v>
      </c>
      <c r="F43" s="36" t="s">
        <v>21</v>
      </c>
      <c r="G43" s="28" t="s">
        <v>491</v>
      </c>
      <c r="H43" s="19" t="s">
        <v>87</v>
      </c>
    </row>
    <row r="44" spans="1:8" ht="30">
      <c r="A44" s="25" t="s">
        <v>707</v>
      </c>
      <c r="B44" s="40">
        <v>4.55</v>
      </c>
      <c r="C44" s="25" t="s">
        <v>83</v>
      </c>
      <c r="D44" s="25" t="s">
        <v>5</v>
      </c>
      <c r="E44" s="25" t="s">
        <v>21</v>
      </c>
      <c r="F44" s="25"/>
      <c r="G44" s="25" t="s">
        <v>694</v>
      </c>
      <c r="H44" s="19" t="s">
        <v>87</v>
      </c>
    </row>
    <row r="45" spans="1:8">
      <c r="A45" s="25" t="s">
        <v>666</v>
      </c>
      <c r="B45" s="25">
        <v>4.53</v>
      </c>
      <c r="C45" s="25" t="s">
        <v>83</v>
      </c>
      <c r="D45" s="28" t="s">
        <v>21</v>
      </c>
      <c r="E45" s="25" t="s">
        <v>5</v>
      </c>
      <c r="F45" s="25"/>
      <c r="G45" s="25" t="s">
        <v>647</v>
      </c>
      <c r="H45" s="25" t="s">
        <v>87</v>
      </c>
    </row>
    <row r="46" spans="1:8" ht="30">
      <c r="A46" s="28" t="s">
        <v>681</v>
      </c>
      <c r="B46" s="28">
        <v>4.53</v>
      </c>
      <c r="C46" s="28" t="s">
        <v>80</v>
      </c>
      <c r="D46" s="28" t="s">
        <v>21</v>
      </c>
      <c r="E46" s="28"/>
      <c r="F46" s="28"/>
      <c r="G46" s="28" t="s">
        <v>662</v>
      </c>
      <c r="H46" s="25" t="s">
        <v>88</v>
      </c>
    </row>
    <row r="47" spans="1:8" ht="30">
      <c r="A47" s="28" t="s">
        <v>779</v>
      </c>
      <c r="B47" s="43">
        <v>4.53</v>
      </c>
      <c r="C47" s="28" t="s">
        <v>83</v>
      </c>
      <c r="D47" s="28" t="s">
        <v>21</v>
      </c>
      <c r="E47" s="28"/>
      <c r="F47" s="28"/>
      <c r="G47" s="28" t="s">
        <v>778</v>
      </c>
      <c r="H47" s="25" t="s">
        <v>88</v>
      </c>
    </row>
    <row r="48" spans="1:8" ht="30">
      <c r="A48" s="28" t="s">
        <v>949</v>
      </c>
      <c r="B48" s="28">
        <v>4.53</v>
      </c>
      <c r="C48" s="28" t="s">
        <v>83</v>
      </c>
      <c r="D48" s="28" t="s">
        <v>21</v>
      </c>
      <c r="E48" s="28"/>
      <c r="F48" s="28"/>
      <c r="G48" s="28" t="s">
        <v>941</v>
      </c>
      <c r="H48" s="25" t="s">
        <v>87</v>
      </c>
    </row>
    <row r="49" spans="1:10">
      <c r="A49" s="28" t="s">
        <v>1303</v>
      </c>
      <c r="B49" s="28">
        <v>4.53</v>
      </c>
      <c r="C49" s="28" t="s">
        <v>83</v>
      </c>
      <c r="D49" s="28" t="s">
        <v>21</v>
      </c>
      <c r="E49" s="28"/>
      <c r="F49" s="28"/>
      <c r="G49" s="28" t="s">
        <v>1302</v>
      </c>
      <c r="H49" s="28" t="s">
        <v>87</v>
      </c>
    </row>
    <row r="50" spans="1:10" ht="30">
      <c r="A50" s="31" t="s">
        <v>1313</v>
      </c>
      <c r="B50" s="31">
        <v>4.53</v>
      </c>
      <c r="C50" s="28" t="s">
        <v>83</v>
      </c>
      <c r="D50" s="28" t="s">
        <v>5</v>
      </c>
      <c r="E50" s="28" t="s">
        <v>21</v>
      </c>
      <c r="F50" s="28"/>
      <c r="G50" s="28" t="s">
        <v>1312</v>
      </c>
      <c r="H50" s="28" t="s">
        <v>87</v>
      </c>
    </row>
    <row r="51" spans="1:10" ht="30">
      <c r="A51" s="25" t="s">
        <v>454</v>
      </c>
      <c r="B51" s="28">
        <v>4.53</v>
      </c>
      <c r="C51" s="28" t="s">
        <v>83</v>
      </c>
      <c r="D51" s="28" t="s">
        <v>8</v>
      </c>
      <c r="E51" s="28" t="s">
        <v>5</v>
      </c>
      <c r="F51" s="28" t="s">
        <v>21</v>
      </c>
      <c r="G51" s="28" t="s">
        <v>453</v>
      </c>
      <c r="H51" s="28" t="s">
        <v>87</v>
      </c>
    </row>
    <row r="52" spans="1:10" ht="30">
      <c r="A52" s="28" t="s">
        <v>1357</v>
      </c>
      <c r="B52" s="31">
        <v>4.5199999999999996</v>
      </c>
      <c r="C52" s="31" t="s">
        <v>83</v>
      </c>
      <c r="D52" s="31" t="s">
        <v>5</v>
      </c>
      <c r="E52" s="31" t="s">
        <v>21</v>
      </c>
      <c r="F52" s="25" t="s">
        <v>44</v>
      </c>
      <c r="G52" s="31" t="s">
        <v>1352</v>
      </c>
      <c r="H52" s="31" t="s">
        <v>87</v>
      </c>
    </row>
    <row r="53" spans="1:10" ht="30">
      <c r="A53" s="25" t="s">
        <v>640</v>
      </c>
      <c r="B53" s="35">
        <v>4.5</v>
      </c>
      <c r="C53" s="25" t="s">
        <v>83</v>
      </c>
      <c r="D53" s="25" t="s">
        <v>69</v>
      </c>
      <c r="E53" s="28" t="s">
        <v>21</v>
      </c>
      <c r="F53" s="25"/>
      <c r="G53" s="25" t="s">
        <v>633</v>
      </c>
      <c r="H53" s="19" t="s">
        <v>87</v>
      </c>
    </row>
    <row r="54" spans="1:10">
      <c r="A54" s="25" t="s">
        <v>1554</v>
      </c>
      <c r="B54" s="28">
        <v>4.5</v>
      </c>
      <c r="C54" s="28" t="s">
        <v>80</v>
      </c>
      <c r="D54" s="28" t="s">
        <v>21</v>
      </c>
      <c r="E54" s="28"/>
      <c r="F54" s="28"/>
      <c r="G54" s="28" t="s">
        <v>1553</v>
      </c>
      <c r="H54" s="28" t="s">
        <v>88</v>
      </c>
      <c r="I54" s="20"/>
      <c r="J54" s="19"/>
    </row>
    <row r="55" spans="1:10">
      <c r="A55" s="28" t="s">
        <v>683</v>
      </c>
      <c r="B55" s="28">
        <v>4.4800000000000004</v>
      </c>
      <c r="C55" s="28" t="s">
        <v>83</v>
      </c>
      <c r="D55" s="28" t="s">
        <v>21</v>
      </c>
      <c r="E55" s="28" t="s">
        <v>5</v>
      </c>
      <c r="F55" s="28"/>
      <c r="G55" s="28" t="s">
        <v>664</v>
      </c>
      <c r="H55" s="25" t="s">
        <v>87</v>
      </c>
    </row>
    <row r="56" spans="1:10">
      <c r="A56" s="25" t="s">
        <v>783</v>
      </c>
      <c r="B56" s="25">
        <v>4.4800000000000004</v>
      </c>
      <c r="C56" s="25" t="s">
        <v>83</v>
      </c>
      <c r="D56" s="28" t="s">
        <v>21</v>
      </c>
      <c r="E56" s="25"/>
      <c r="F56" s="25"/>
      <c r="G56" s="25" t="s">
        <v>782</v>
      </c>
      <c r="H56" s="25" t="s">
        <v>87</v>
      </c>
    </row>
    <row r="57" spans="1:10" ht="30">
      <c r="A57" s="28" t="s">
        <v>566</v>
      </c>
      <c r="B57" s="40">
        <v>4.47</v>
      </c>
      <c r="C57" s="28" t="s">
        <v>80</v>
      </c>
      <c r="D57" s="28" t="s">
        <v>8</v>
      </c>
      <c r="E57" s="28" t="s">
        <v>5</v>
      </c>
      <c r="F57" s="28" t="s">
        <v>21</v>
      </c>
      <c r="G57" s="28" t="s">
        <v>565</v>
      </c>
      <c r="H57" s="25" t="s">
        <v>87</v>
      </c>
    </row>
    <row r="58" spans="1:10" ht="30">
      <c r="A58" s="25" t="s">
        <v>667</v>
      </c>
      <c r="B58" s="40">
        <v>4.47</v>
      </c>
      <c r="C58" s="25" t="s">
        <v>83</v>
      </c>
      <c r="D58" s="28" t="s">
        <v>5</v>
      </c>
      <c r="E58" s="25" t="s">
        <v>21</v>
      </c>
      <c r="F58" s="25"/>
      <c r="G58" s="25" t="s">
        <v>648</v>
      </c>
      <c r="H58" s="25" t="s">
        <v>88</v>
      </c>
    </row>
    <row r="59" spans="1:10" s="13" customFormat="1" ht="30">
      <c r="A59" s="25" t="s">
        <v>1035</v>
      </c>
      <c r="B59" s="28">
        <v>4.47</v>
      </c>
      <c r="C59" s="25" t="s">
        <v>83</v>
      </c>
      <c r="D59" s="25" t="s">
        <v>5</v>
      </c>
      <c r="E59" s="25" t="s">
        <v>21</v>
      </c>
      <c r="F59" s="25"/>
      <c r="G59" s="25" t="s">
        <v>1028</v>
      </c>
      <c r="H59" s="13" t="s">
        <v>87</v>
      </c>
    </row>
    <row r="60" spans="1:10" ht="30">
      <c r="A60" s="25" t="s">
        <v>729</v>
      </c>
      <c r="B60" s="25">
        <v>4.47</v>
      </c>
      <c r="C60" s="25" t="s">
        <v>83</v>
      </c>
      <c r="D60" s="25" t="s">
        <v>5</v>
      </c>
      <c r="E60" s="28" t="s">
        <v>21</v>
      </c>
      <c r="F60" s="25" t="s">
        <v>6</v>
      </c>
      <c r="G60" s="25" t="s">
        <v>730</v>
      </c>
      <c r="H60" s="13" t="s">
        <v>87</v>
      </c>
    </row>
    <row r="61" spans="1:10">
      <c r="A61" s="28" t="s">
        <v>1490</v>
      </c>
      <c r="B61" s="28">
        <v>4.47</v>
      </c>
      <c r="C61" s="28" t="s">
        <v>80</v>
      </c>
      <c r="D61" s="28" t="s">
        <v>21</v>
      </c>
      <c r="E61" s="28" t="s">
        <v>5</v>
      </c>
      <c r="F61" s="28"/>
      <c r="G61" s="28" t="s">
        <v>1489</v>
      </c>
      <c r="H61" s="28" t="s">
        <v>87</v>
      </c>
    </row>
    <row r="62" spans="1:10">
      <c r="A62" s="28" t="s">
        <v>411</v>
      </c>
      <c r="B62" s="28">
        <v>4.45</v>
      </c>
      <c r="C62" s="28" t="s">
        <v>80</v>
      </c>
      <c r="D62" s="28" t="s">
        <v>21</v>
      </c>
      <c r="E62" s="28"/>
      <c r="F62" s="28"/>
      <c r="G62" s="28" t="s">
        <v>412</v>
      </c>
      <c r="H62" s="25" t="s">
        <v>87</v>
      </c>
    </row>
    <row r="63" spans="1:10">
      <c r="A63" s="55" t="s">
        <v>776</v>
      </c>
      <c r="B63" s="55">
        <v>4.45</v>
      </c>
      <c r="C63" s="55" t="s">
        <v>83</v>
      </c>
      <c r="D63" s="28" t="s">
        <v>21</v>
      </c>
      <c r="E63" s="55"/>
      <c r="F63" s="55"/>
      <c r="G63" s="55" t="s">
        <v>777</v>
      </c>
      <c r="H63" s="25" t="s">
        <v>87</v>
      </c>
    </row>
    <row r="64" spans="1:10" ht="30">
      <c r="A64" s="25" t="s">
        <v>671</v>
      </c>
      <c r="B64" s="35">
        <v>4.43</v>
      </c>
      <c r="C64" s="25" t="s">
        <v>83</v>
      </c>
      <c r="D64" s="25" t="s">
        <v>21</v>
      </c>
      <c r="E64" s="25" t="s">
        <v>8</v>
      </c>
      <c r="F64" s="25"/>
      <c r="G64" s="25" t="s">
        <v>652</v>
      </c>
      <c r="H64" s="25" t="s">
        <v>88</v>
      </c>
    </row>
    <row r="65" spans="1:10" ht="30">
      <c r="A65" s="25" t="s">
        <v>194</v>
      </c>
      <c r="B65" s="25">
        <v>4.42</v>
      </c>
      <c r="C65" s="25" t="s">
        <v>83</v>
      </c>
      <c r="D65" s="28" t="s">
        <v>21</v>
      </c>
      <c r="E65" s="28"/>
      <c r="F65" s="25"/>
      <c r="G65" s="25" t="s">
        <v>195</v>
      </c>
      <c r="H65" s="25" t="s">
        <v>87</v>
      </c>
    </row>
    <row r="66" spans="1:10" ht="30">
      <c r="A66" s="25" t="s">
        <v>262</v>
      </c>
      <c r="B66" s="42">
        <v>4.42</v>
      </c>
      <c r="C66" s="25" t="s">
        <v>80</v>
      </c>
      <c r="D66" s="28" t="s">
        <v>21</v>
      </c>
      <c r="E66" s="25" t="s">
        <v>5</v>
      </c>
      <c r="F66" s="25"/>
      <c r="G66" s="25" t="s">
        <v>261</v>
      </c>
      <c r="H66" s="25" t="s">
        <v>87</v>
      </c>
    </row>
    <row r="67" spans="1:10">
      <c r="A67" s="39" t="s">
        <v>678</v>
      </c>
      <c r="B67" s="28">
        <v>4.42</v>
      </c>
      <c r="C67" s="39" t="s">
        <v>83</v>
      </c>
      <c r="D67" s="39" t="s">
        <v>21</v>
      </c>
      <c r="E67" s="39" t="s">
        <v>58</v>
      </c>
      <c r="F67" s="39" t="s">
        <v>69</v>
      </c>
      <c r="G67" s="39" t="s">
        <v>659</v>
      </c>
      <c r="H67" s="25" t="s">
        <v>87</v>
      </c>
    </row>
    <row r="68" spans="1:10" ht="30">
      <c r="A68" s="39" t="s">
        <v>712</v>
      </c>
      <c r="B68" s="40">
        <v>4.42</v>
      </c>
      <c r="C68" s="39" t="s">
        <v>83</v>
      </c>
      <c r="D68" s="39" t="s">
        <v>5</v>
      </c>
      <c r="E68" s="39" t="s">
        <v>21</v>
      </c>
      <c r="F68" s="39" t="s">
        <v>8</v>
      </c>
      <c r="G68" s="39" t="s">
        <v>699</v>
      </c>
      <c r="H68" s="19" t="s">
        <v>87</v>
      </c>
    </row>
    <row r="69" spans="1:10" ht="30">
      <c r="A69" s="47" t="s">
        <v>879</v>
      </c>
      <c r="B69" s="40">
        <v>4.42</v>
      </c>
      <c r="C69" s="47" t="s">
        <v>83</v>
      </c>
      <c r="D69" s="28" t="s">
        <v>5</v>
      </c>
      <c r="E69" s="25" t="s">
        <v>8</v>
      </c>
      <c r="F69" s="28" t="s">
        <v>21</v>
      </c>
      <c r="G69" s="47" t="s">
        <v>874</v>
      </c>
      <c r="H69" s="13" t="s">
        <v>87</v>
      </c>
    </row>
    <row r="70" spans="1:10">
      <c r="A70" s="25" t="s">
        <v>942</v>
      </c>
      <c r="B70" s="33">
        <v>4.42</v>
      </c>
      <c r="C70" s="25" t="s">
        <v>80</v>
      </c>
      <c r="D70" s="47" t="s">
        <v>21</v>
      </c>
      <c r="E70" s="25"/>
      <c r="F70" s="25"/>
      <c r="G70" s="25" t="s">
        <v>933</v>
      </c>
      <c r="H70" s="25" t="s">
        <v>88</v>
      </c>
    </row>
    <row r="71" spans="1:10">
      <c r="A71" s="25" t="s">
        <v>1307</v>
      </c>
      <c r="B71" s="28">
        <v>4.42</v>
      </c>
      <c r="C71" s="25" t="s">
        <v>80</v>
      </c>
      <c r="D71" s="25" t="s">
        <v>21</v>
      </c>
      <c r="E71" s="25" t="s">
        <v>6</v>
      </c>
      <c r="F71" s="25" t="s">
        <v>5</v>
      </c>
      <c r="G71" s="25" t="s">
        <v>1305</v>
      </c>
      <c r="H71" s="28" t="s">
        <v>87</v>
      </c>
    </row>
    <row r="72" spans="1:10" ht="30">
      <c r="A72" s="37" t="s">
        <v>1358</v>
      </c>
      <c r="B72" s="31">
        <v>4.42</v>
      </c>
      <c r="C72" s="28" t="s">
        <v>83</v>
      </c>
      <c r="D72" s="25" t="s">
        <v>5</v>
      </c>
      <c r="E72" s="28" t="s">
        <v>21</v>
      </c>
      <c r="F72" s="28"/>
      <c r="G72" s="25" t="s">
        <v>1356</v>
      </c>
      <c r="H72" s="28" t="s">
        <v>87</v>
      </c>
    </row>
    <row r="73" spans="1:10">
      <c r="A73" s="28" t="s">
        <v>1454</v>
      </c>
      <c r="B73" s="28">
        <v>4.42</v>
      </c>
      <c r="C73" s="28" t="s">
        <v>83</v>
      </c>
      <c r="D73" s="25" t="s">
        <v>21</v>
      </c>
      <c r="E73" s="28"/>
      <c r="F73" s="28"/>
      <c r="G73" s="28" t="s">
        <v>1453</v>
      </c>
      <c r="H73" s="28" t="s">
        <v>88</v>
      </c>
      <c r="I73" s="22"/>
      <c r="J73" s="19"/>
    </row>
    <row r="74" spans="1:10">
      <c r="A74" s="28" t="s">
        <v>1183</v>
      </c>
      <c r="B74" s="28">
        <v>4.4000000000000004</v>
      </c>
      <c r="C74" s="28" t="s">
        <v>83</v>
      </c>
      <c r="D74" s="28" t="s">
        <v>21</v>
      </c>
      <c r="E74" s="28" t="s">
        <v>5</v>
      </c>
      <c r="F74" s="28"/>
      <c r="G74" s="28" t="s">
        <v>1172</v>
      </c>
      <c r="H74" s="28" t="s">
        <v>87</v>
      </c>
    </row>
    <row r="75" spans="1:10">
      <c r="A75" s="28" t="s">
        <v>668</v>
      </c>
      <c r="B75" s="28">
        <v>4.4000000000000004</v>
      </c>
      <c r="C75" s="28" t="s">
        <v>80</v>
      </c>
      <c r="D75" s="28" t="s">
        <v>21</v>
      </c>
      <c r="E75" s="28" t="s">
        <v>8</v>
      </c>
      <c r="F75" s="28"/>
      <c r="G75" s="28" t="s">
        <v>650</v>
      </c>
      <c r="H75" s="25" t="s">
        <v>87</v>
      </c>
    </row>
    <row r="76" spans="1:10" ht="30">
      <c r="A76" s="25" t="s">
        <v>1118</v>
      </c>
      <c r="B76" s="28">
        <v>4.4000000000000004</v>
      </c>
      <c r="C76" s="28" t="s">
        <v>83</v>
      </c>
      <c r="D76" s="28" t="s">
        <v>8</v>
      </c>
      <c r="E76" s="28" t="s">
        <v>21</v>
      </c>
      <c r="F76" s="28" t="s">
        <v>69</v>
      </c>
      <c r="G76" s="28" t="s">
        <v>1114</v>
      </c>
      <c r="H76" s="25" t="s">
        <v>88</v>
      </c>
    </row>
    <row r="77" spans="1:10" ht="30">
      <c r="A77" s="25" t="s">
        <v>677</v>
      </c>
      <c r="B77" s="25">
        <v>4.4000000000000004</v>
      </c>
      <c r="C77" s="25" t="s">
        <v>80</v>
      </c>
      <c r="D77" s="28" t="s">
        <v>21</v>
      </c>
      <c r="E77" s="25" t="s">
        <v>8</v>
      </c>
      <c r="F77" s="28" t="s">
        <v>6</v>
      </c>
      <c r="G77" s="25" t="s">
        <v>658</v>
      </c>
      <c r="H77" s="25" t="s">
        <v>87</v>
      </c>
    </row>
    <row r="78" spans="1:10" s="13" customFormat="1" ht="30">
      <c r="A78" s="28" t="s">
        <v>830</v>
      </c>
      <c r="B78" s="46">
        <v>4.3899999999999997</v>
      </c>
      <c r="C78" s="28" t="s">
        <v>83</v>
      </c>
      <c r="D78" s="28" t="s">
        <v>5</v>
      </c>
      <c r="E78" s="28" t="s">
        <v>8</v>
      </c>
      <c r="F78" s="28" t="s">
        <v>21</v>
      </c>
      <c r="G78" s="28" t="s">
        <v>831</v>
      </c>
      <c r="H78" s="13" t="s">
        <v>87</v>
      </c>
    </row>
    <row r="79" spans="1:10">
      <c r="A79" s="28" t="s">
        <v>1270</v>
      </c>
      <c r="B79" s="28">
        <v>4.3899999999999997</v>
      </c>
      <c r="C79" s="28" t="s">
        <v>83</v>
      </c>
      <c r="D79" s="28" t="s">
        <v>21</v>
      </c>
      <c r="E79" s="28" t="s">
        <v>5</v>
      </c>
      <c r="F79" s="28" t="s">
        <v>8</v>
      </c>
      <c r="G79" s="28" t="s">
        <v>1268</v>
      </c>
      <c r="H79" s="28" t="s">
        <v>87</v>
      </c>
    </row>
    <row r="80" spans="1:10" ht="30">
      <c r="A80" s="25" t="s">
        <v>171</v>
      </c>
      <c r="B80" s="25">
        <v>4.37</v>
      </c>
      <c r="C80" s="25" t="s">
        <v>83</v>
      </c>
      <c r="D80" s="28" t="s">
        <v>21</v>
      </c>
      <c r="E80" s="25"/>
      <c r="F80" s="25"/>
      <c r="G80" s="25" t="s">
        <v>170</v>
      </c>
      <c r="H80" s="25" t="s">
        <v>88</v>
      </c>
    </row>
    <row r="81" spans="1:8">
      <c r="A81" s="25" t="s">
        <v>257</v>
      </c>
      <c r="B81" s="25">
        <v>4.37</v>
      </c>
      <c r="C81" s="25" t="s">
        <v>83</v>
      </c>
      <c r="D81" s="28" t="s">
        <v>21</v>
      </c>
      <c r="E81" s="25" t="s">
        <v>58</v>
      </c>
      <c r="F81" s="25"/>
      <c r="G81" s="25" t="s">
        <v>258</v>
      </c>
      <c r="H81" s="25" t="s">
        <v>87</v>
      </c>
    </row>
    <row r="82" spans="1:8" ht="30">
      <c r="A82" s="25" t="s">
        <v>275</v>
      </c>
      <c r="B82" s="42">
        <v>4.37</v>
      </c>
      <c r="C82" s="25" t="s">
        <v>83</v>
      </c>
      <c r="D82" s="25" t="s">
        <v>21</v>
      </c>
      <c r="E82" s="25" t="s">
        <v>5</v>
      </c>
      <c r="F82" s="25"/>
      <c r="G82" s="25" t="s">
        <v>276</v>
      </c>
      <c r="H82" s="25" t="s">
        <v>87</v>
      </c>
    </row>
    <row r="83" spans="1:8" ht="30">
      <c r="A83" s="25" t="s">
        <v>324</v>
      </c>
      <c r="B83" s="43">
        <v>4.37</v>
      </c>
      <c r="C83" s="25" t="s">
        <v>83</v>
      </c>
      <c r="D83" s="24" t="s">
        <v>6</v>
      </c>
      <c r="E83" s="25" t="s">
        <v>21</v>
      </c>
      <c r="F83" s="25"/>
      <c r="G83" s="25" t="s">
        <v>323</v>
      </c>
      <c r="H83" s="19" t="s">
        <v>87</v>
      </c>
    </row>
    <row r="84" spans="1:8">
      <c r="A84" s="28" t="s">
        <v>409</v>
      </c>
      <c r="B84" s="33">
        <v>4.37</v>
      </c>
      <c r="C84" s="28" t="s">
        <v>80</v>
      </c>
      <c r="D84" s="25" t="s">
        <v>21</v>
      </c>
      <c r="E84" s="28"/>
      <c r="F84" s="28"/>
      <c r="G84" s="28" t="s">
        <v>410</v>
      </c>
      <c r="H84" s="25" t="s">
        <v>87</v>
      </c>
    </row>
    <row r="85" spans="1:8" ht="30">
      <c r="A85" s="25" t="s">
        <v>618</v>
      </c>
      <c r="B85" s="40">
        <v>4.37</v>
      </c>
      <c r="C85" s="19" t="s">
        <v>80</v>
      </c>
      <c r="D85" s="24" t="s">
        <v>6</v>
      </c>
      <c r="E85" s="28" t="s">
        <v>21</v>
      </c>
      <c r="F85" s="19"/>
      <c r="G85" s="19" t="s">
        <v>611</v>
      </c>
      <c r="H85" s="19" t="s">
        <v>87</v>
      </c>
    </row>
    <row r="86" spans="1:8" s="13" customFormat="1">
      <c r="A86" s="25" t="s">
        <v>669</v>
      </c>
      <c r="B86" s="25">
        <v>4.37</v>
      </c>
      <c r="C86" s="25" t="s">
        <v>80</v>
      </c>
      <c r="D86" s="28" t="s">
        <v>21</v>
      </c>
      <c r="E86" s="25"/>
      <c r="F86" s="25"/>
      <c r="G86" s="25" t="s">
        <v>649</v>
      </c>
      <c r="H86" s="25" t="s">
        <v>87</v>
      </c>
    </row>
    <row r="87" spans="1:8" ht="30">
      <c r="A87" s="25" t="s">
        <v>734</v>
      </c>
      <c r="B87" s="28">
        <v>4.37</v>
      </c>
      <c r="C87" s="28" t="s">
        <v>80</v>
      </c>
      <c r="D87" s="25" t="s">
        <v>5</v>
      </c>
      <c r="E87" s="25" t="s">
        <v>21</v>
      </c>
      <c r="F87" s="25"/>
      <c r="G87" s="28" t="s">
        <v>733</v>
      </c>
      <c r="H87" s="13" t="s">
        <v>87</v>
      </c>
    </row>
    <row r="88" spans="1:8" ht="31.5">
      <c r="A88" s="158" t="s">
        <v>744</v>
      </c>
      <c r="B88" s="139">
        <v>4.37</v>
      </c>
      <c r="C88" s="158" t="s">
        <v>83</v>
      </c>
      <c r="D88" s="139" t="s">
        <v>5</v>
      </c>
      <c r="E88" s="140" t="s">
        <v>26</v>
      </c>
      <c r="F88" s="157" t="s">
        <v>21</v>
      </c>
      <c r="G88" s="158" t="s">
        <v>743</v>
      </c>
      <c r="H88" s="157" t="s">
        <v>88</v>
      </c>
    </row>
    <row r="89" spans="1:8">
      <c r="A89" s="25" t="s">
        <v>1026</v>
      </c>
      <c r="B89" s="28">
        <v>4.37</v>
      </c>
      <c r="C89" s="25" t="s">
        <v>83</v>
      </c>
      <c r="D89" s="28" t="s">
        <v>21</v>
      </c>
      <c r="E89" s="25" t="s">
        <v>5</v>
      </c>
      <c r="F89" s="25"/>
      <c r="G89" s="25" t="s">
        <v>1014</v>
      </c>
      <c r="H89" s="25" t="s">
        <v>87</v>
      </c>
    </row>
    <row r="90" spans="1:8" ht="30">
      <c r="A90" s="37" t="s">
        <v>1251</v>
      </c>
      <c r="B90" s="28">
        <v>4.37</v>
      </c>
      <c r="C90" s="28" t="s">
        <v>80</v>
      </c>
      <c r="D90" s="28" t="s">
        <v>5</v>
      </c>
      <c r="E90" s="28" t="s">
        <v>21</v>
      </c>
      <c r="F90" s="28"/>
      <c r="G90" s="28" t="s">
        <v>1248</v>
      </c>
      <c r="H90" s="28" t="s">
        <v>87</v>
      </c>
    </row>
    <row r="91" spans="1:8" ht="30">
      <c r="A91" s="20" t="s">
        <v>420</v>
      </c>
      <c r="B91" s="29">
        <v>4.3499999999999996</v>
      </c>
      <c r="C91" s="42" t="s">
        <v>83</v>
      </c>
      <c r="D91" s="42" t="s">
        <v>5</v>
      </c>
      <c r="E91" s="22" t="s">
        <v>21</v>
      </c>
      <c r="F91" s="20"/>
      <c r="G91" s="20" t="s">
        <v>419</v>
      </c>
      <c r="H91" s="20" t="s">
        <v>87</v>
      </c>
    </row>
    <row r="92" spans="1:8" ht="30">
      <c r="A92" s="25" t="s">
        <v>179</v>
      </c>
      <c r="B92" s="28">
        <v>4.3499999999999996</v>
      </c>
      <c r="C92" s="28" t="s">
        <v>83</v>
      </c>
      <c r="D92" s="28" t="s">
        <v>5</v>
      </c>
      <c r="E92" s="28" t="s">
        <v>6</v>
      </c>
      <c r="F92" s="28" t="s">
        <v>21</v>
      </c>
      <c r="G92" s="28" t="s">
        <v>180</v>
      </c>
      <c r="H92" s="28" t="s">
        <v>87</v>
      </c>
    </row>
    <row r="93" spans="1:8">
      <c r="A93" s="25" t="s">
        <v>672</v>
      </c>
      <c r="B93" s="25">
        <v>4.3499999999999996</v>
      </c>
      <c r="C93" s="25" t="s">
        <v>80</v>
      </c>
      <c r="D93" s="28" t="s">
        <v>21</v>
      </c>
      <c r="E93" s="28" t="s">
        <v>5</v>
      </c>
      <c r="F93" s="25" t="s">
        <v>6</v>
      </c>
      <c r="G93" s="25" t="s">
        <v>653</v>
      </c>
      <c r="H93" s="25" t="s">
        <v>87</v>
      </c>
    </row>
    <row r="94" spans="1:8" ht="30">
      <c r="A94" s="25" t="s">
        <v>673</v>
      </c>
      <c r="B94" s="25">
        <v>4.3499999999999996</v>
      </c>
      <c r="C94" s="25" t="s">
        <v>80</v>
      </c>
      <c r="D94" s="28" t="s">
        <v>21</v>
      </c>
      <c r="E94" s="25" t="s">
        <v>5</v>
      </c>
      <c r="F94" s="25"/>
      <c r="G94" s="25" t="s">
        <v>654</v>
      </c>
      <c r="H94" s="25" t="s">
        <v>87</v>
      </c>
    </row>
    <row r="95" spans="1:8" ht="30">
      <c r="A95" s="25" t="s">
        <v>192</v>
      </c>
      <c r="B95" s="25">
        <v>4.3499999999999996</v>
      </c>
      <c r="C95" s="25" t="s">
        <v>83</v>
      </c>
      <c r="D95" s="28" t="s">
        <v>21</v>
      </c>
      <c r="E95" s="25" t="s">
        <v>5</v>
      </c>
      <c r="F95" s="25"/>
      <c r="G95" s="25" t="s">
        <v>193</v>
      </c>
      <c r="H95" s="25" t="s">
        <v>88</v>
      </c>
    </row>
    <row r="96" spans="1:8" ht="30">
      <c r="A96" s="25" t="s">
        <v>111</v>
      </c>
      <c r="B96" s="40">
        <v>4.33</v>
      </c>
      <c r="C96" s="40" t="s">
        <v>83</v>
      </c>
      <c r="D96" s="28" t="s">
        <v>8</v>
      </c>
      <c r="E96" s="25" t="s">
        <v>21</v>
      </c>
      <c r="F96" s="25"/>
      <c r="G96" s="25" t="s">
        <v>109</v>
      </c>
      <c r="H96" s="25" t="s">
        <v>88</v>
      </c>
    </row>
    <row r="97" spans="1:8" ht="30">
      <c r="A97" s="25" t="s">
        <v>117</v>
      </c>
      <c r="B97" s="35">
        <v>4.32</v>
      </c>
      <c r="C97" s="25" t="s">
        <v>83</v>
      </c>
      <c r="D97" s="25" t="s">
        <v>21</v>
      </c>
      <c r="E97" s="25"/>
      <c r="F97" s="25"/>
      <c r="G97" s="25" t="s">
        <v>116</v>
      </c>
      <c r="H97" s="25" t="s">
        <v>87</v>
      </c>
    </row>
    <row r="98" spans="1:8">
      <c r="A98" s="25" t="s">
        <v>670</v>
      </c>
      <c r="B98" s="25">
        <v>4.32</v>
      </c>
      <c r="C98" s="25" t="s">
        <v>83</v>
      </c>
      <c r="D98" s="25" t="s">
        <v>21</v>
      </c>
      <c r="E98" s="28" t="s">
        <v>5</v>
      </c>
      <c r="F98" s="25"/>
      <c r="G98" s="25" t="s">
        <v>651</v>
      </c>
      <c r="H98" s="25" t="s">
        <v>87</v>
      </c>
    </row>
    <row r="99" spans="1:8" ht="30">
      <c r="A99" s="28" t="s">
        <v>708</v>
      </c>
      <c r="B99" s="40">
        <v>4.32</v>
      </c>
      <c r="C99" s="28" t="s">
        <v>80</v>
      </c>
      <c r="D99" s="25" t="s">
        <v>5</v>
      </c>
      <c r="E99" s="28" t="s">
        <v>21</v>
      </c>
      <c r="F99" s="28"/>
      <c r="G99" s="28" t="s">
        <v>695</v>
      </c>
      <c r="H99" s="19" t="s">
        <v>87</v>
      </c>
    </row>
    <row r="100" spans="1:8" ht="30">
      <c r="A100" s="25" t="s">
        <v>727</v>
      </c>
      <c r="B100" s="25">
        <v>4.32</v>
      </c>
      <c r="C100" s="25" t="s">
        <v>83</v>
      </c>
      <c r="D100" s="28" t="s">
        <v>5</v>
      </c>
      <c r="E100" s="25" t="s">
        <v>21</v>
      </c>
      <c r="F100" s="25" t="s">
        <v>6</v>
      </c>
      <c r="G100" s="25" t="s">
        <v>728</v>
      </c>
      <c r="H100" s="13" t="s">
        <v>87</v>
      </c>
    </row>
    <row r="101" spans="1:8" ht="30">
      <c r="A101" s="25" t="s">
        <v>615</v>
      </c>
      <c r="B101" s="40">
        <v>4.32</v>
      </c>
      <c r="C101" s="25" t="s">
        <v>80</v>
      </c>
      <c r="D101" s="28" t="s">
        <v>6</v>
      </c>
      <c r="E101" s="25" t="s">
        <v>21</v>
      </c>
      <c r="F101" s="25"/>
      <c r="G101" s="25" t="s">
        <v>608</v>
      </c>
      <c r="H101" s="19" t="s">
        <v>87</v>
      </c>
    </row>
    <row r="102" spans="1:8">
      <c r="A102" s="28" t="s">
        <v>1140</v>
      </c>
      <c r="B102" s="28">
        <v>4.32</v>
      </c>
      <c r="C102" s="28" t="s">
        <v>83</v>
      </c>
      <c r="D102" s="28" t="s">
        <v>21</v>
      </c>
      <c r="E102" s="28" t="s">
        <v>5</v>
      </c>
      <c r="F102" s="28" t="s">
        <v>6</v>
      </c>
      <c r="G102" s="28" t="s">
        <v>1132</v>
      </c>
      <c r="H102" s="28" t="s">
        <v>87</v>
      </c>
    </row>
    <row r="103" spans="1:8" ht="30">
      <c r="A103" s="28" t="s">
        <v>1182</v>
      </c>
      <c r="B103" s="28">
        <v>4.32</v>
      </c>
      <c r="C103" s="28" t="s">
        <v>83</v>
      </c>
      <c r="D103" s="28" t="s">
        <v>21</v>
      </c>
      <c r="E103" s="28" t="s">
        <v>8</v>
      </c>
      <c r="F103" s="28"/>
      <c r="G103" s="28" t="s">
        <v>1171</v>
      </c>
      <c r="H103" s="28" t="s">
        <v>88</v>
      </c>
    </row>
    <row r="104" spans="1:8">
      <c r="A104" s="28" t="s">
        <v>1465</v>
      </c>
      <c r="B104" s="28">
        <v>4.32</v>
      </c>
      <c r="C104" s="28" t="s">
        <v>80</v>
      </c>
      <c r="D104" s="28" t="s">
        <v>21</v>
      </c>
      <c r="E104" s="28"/>
      <c r="F104" s="28"/>
      <c r="G104" s="28" t="s">
        <v>1464</v>
      </c>
      <c r="H104" s="28" t="s">
        <v>87</v>
      </c>
    </row>
    <row r="105" spans="1:8" ht="30">
      <c r="A105" s="25" t="s">
        <v>264</v>
      </c>
      <c r="B105" s="25">
        <v>4.32</v>
      </c>
      <c r="C105" s="25" t="s">
        <v>83</v>
      </c>
      <c r="D105" s="25" t="s">
        <v>21</v>
      </c>
      <c r="E105" s="25" t="s">
        <v>6</v>
      </c>
      <c r="F105" s="25"/>
      <c r="G105" s="25" t="s">
        <v>263</v>
      </c>
      <c r="H105" s="25" t="s">
        <v>87</v>
      </c>
    </row>
    <row r="106" spans="1:8" ht="30">
      <c r="A106" s="28" t="s">
        <v>1024</v>
      </c>
      <c r="B106" s="28">
        <v>4.29</v>
      </c>
      <c r="C106" s="28" t="s">
        <v>83</v>
      </c>
      <c r="D106" s="25" t="s">
        <v>8</v>
      </c>
      <c r="E106" s="28" t="s">
        <v>6</v>
      </c>
      <c r="F106" s="28" t="s">
        <v>21</v>
      </c>
      <c r="G106" s="28" t="s">
        <v>1023</v>
      </c>
      <c r="H106" s="25" t="s">
        <v>88</v>
      </c>
    </row>
    <row r="107" spans="1:8" ht="30">
      <c r="A107" s="22" t="s">
        <v>268</v>
      </c>
      <c r="B107" s="32">
        <v>4.26</v>
      </c>
      <c r="C107" s="22" t="s">
        <v>83</v>
      </c>
      <c r="D107" s="22" t="s">
        <v>21</v>
      </c>
      <c r="E107" s="22"/>
      <c r="F107" s="22"/>
      <c r="G107" s="22" t="s">
        <v>267</v>
      </c>
      <c r="H107" s="25" t="s">
        <v>87</v>
      </c>
    </row>
    <row r="108" spans="1:8" ht="30">
      <c r="A108" s="28" t="s">
        <v>378</v>
      </c>
      <c r="B108" s="40">
        <v>4.26</v>
      </c>
      <c r="C108" s="28" t="s">
        <v>83</v>
      </c>
      <c r="D108" s="25" t="s">
        <v>5</v>
      </c>
      <c r="E108" s="25" t="s">
        <v>21</v>
      </c>
      <c r="F108" s="25" t="s">
        <v>26</v>
      </c>
      <c r="G108" s="28" t="s">
        <v>367</v>
      </c>
      <c r="H108" s="19" t="s">
        <v>87</v>
      </c>
    </row>
    <row r="109" spans="1:8">
      <c r="A109" s="28" t="s">
        <v>416</v>
      </c>
      <c r="B109" s="43">
        <v>4.26</v>
      </c>
      <c r="C109" s="28" t="s">
        <v>83</v>
      </c>
      <c r="D109" s="28" t="s">
        <v>21</v>
      </c>
      <c r="E109" s="28" t="s">
        <v>8</v>
      </c>
      <c r="F109" s="25" t="s">
        <v>6</v>
      </c>
      <c r="G109" s="28" t="s">
        <v>415</v>
      </c>
      <c r="H109" s="25" t="s">
        <v>87</v>
      </c>
    </row>
    <row r="110" spans="1:8">
      <c r="A110" s="28" t="s">
        <v>773</v>
      </c>
      <c r="B110" s="28">
        <v>4.26</v>
      </c>
      <c r="C110" s="28" t="s">
        <v>83</v>
      </c>
      <c r="D110" s="25" t="s">
        <v>21</v>
      </c>
      <c r="E110" s="28" t="s">
        <v>5</v>
      </c>
      <c r="F110" s="28"/>
      <c r="G110" s="28" t="s">
        <v>774</v>
      </c>
      <c r="H110" s="25" t="s">
        <v>87</v>
      </c>
    </row>
    <row r="111" spans="1:8">
      <c r="A111" s="28" t="s">
        <v>1289</v>
      </c>
      <c r="B111" s="28">
        <v>4.26</v>
      </c>
      <c r="C111" s="28" t="s">
        <v>83</v>
      </c>
      <c r="D111" s="28" t="s">
        <v>21</v>
      </c>
      <c r="E111" s="28" t="s">
        <v>8</v>
      </c>
      <c r="F111" s="28"/>
      <c r="G111" s="28" t="s">
        <v>1288</v>
      </c>
      <c r="H111" s="28" t="s">
        <v>88</v>
      </c>
    </row>
    <row r="112" spans="1:8" ht="30">
      <c r="A112" s="25" t="s">
        <v>56</v>
      </c>
      <c r="B112" s="28">
        <v>4.26</v>
      </c>
      <c r="C112" s="28" t="s">
        <v>80</v>
      </c>
      <c r="D112" s="28" t="s">
        <v>5</v>
      </c>
      <c r="E112" s="28" t="s">
        <v>21</v>
      </c>
      <c r="F112" s="28"/>
      <c r="G112" s="28" t="s">
        <v>55</v>
      </c>
      <c r="H112" s="28" t="s">
        <v>87</v>
      </c>
    </row>
    <row r="113" spans="1:8" ht="30">
      <c r="A113" s="37" t="s">
        <v>1515</v>
      </c>
      <c r="B113" s="28">
        <v>4.26</v>
      </c>
      <c r="C113" s="28" t="s">
        <v>83</v>
      </c>
      <c r="D113" s="28" t="s">
        <v>43</v>
      </c>
      <c r="E113" s="28" t="s">
        <v>8</v>
      </c>
      <c r="F113" s="28" t="s">
        <v>21</v>
      </c>
      <c r="G113" s="28" t="s">
        <v>1514</v>
      </c>
      <c r="H113" s="28" t="s">
        <v>87</v>
      </c>
    </row>
    <row r="114" spans="1:8" ht="30">
      <c r="A114" s="25" t="s">
        <v>1136</v>
      </c>
      <c r="B114" s="28">
        <v>4.25</v>
      </c>
      <c r="C114" s="25" t="s">
        <v>83</v>
      </c>
      <c r="D114" s="28" t="s">
        <v>21</v>
      </c>
      <c r="E114" s="28"/>
      <c r="F114" s="28"/>
      <c r="G114" s="25" t="s">
        <v>1128</v>
      </c>
      <c r="H114" s="28" t="s">
        <v>88</v>
      </c>
    </row>
    <row r="115" spans="1:8" ht="30">
      <c r="A115" s="25" t="s">
        <v>34</v>
      </c>
      <c r="B115" s="40">
        <v>4.24</v>
      </c>
      <c r="C115" s="25" t="s">
        <v>79</v>
      </c>
      <c r="D115" s="25" t="s">
        <v>8</v>
      </c>
      <c r="E115" s="25" t="s">
        <v>21</v>
      </c>
      <c r="F115" s="25"/>
      <c r="G115" s="25" t="s">
        <v>35</v>
      </c>
      <c r="H115" s="25" t="s">
        <v>88</v>
      </c>
    </row>
    <row r="116" spans="1:8" ht="30">
      <c r="A116" s="25" t="s">
        <v>834</v>
      </c>
      <c r="B116" s="28">
        <v>4.24</v>
      </c>
      <c r="C116" s="25" t="s">
        <v>83</v>
      </c>
      <c r="D116" s="28" t="s">
        <v>6</v>
      </c>
      <c r="E116" s="28" t="s">
        <v>21</v>
      </c>
      <c r="F116" s="25"/>
      <c r="G116" s="25" t="s">
        <v>835</v>
      </c>
      <c r="H116" s="13" t="s">
        <v>87</v>
      </c>
    </row>
    <row r="117" spans="1:8">
      <c r="A117" s="28" t="s">
        <v>272</v>
      </c>
      <c r="B117" s="26">
        <v>4.2300000000000004</v>
      </c>
      <c r="C117" s="28" t="s">
        <v>80</v>
      </c>
      <c r="D117" s="28" t="s">
        <v>21</v>
      </c>
      <c r="E117" s="28"/>
      <c r="F117" s="28"/>
      <c r="G117" s="28" t="s">
        <v>271</v>
      </c>
      <c r="H117" s="25" t="s">
        <v>87</v>
      </c>
    </row>
    <row r="118" spans="1:8" ht="30">
      <c r="A118" s="22" t="s">
        <v>614</v>
      </c>
      <c r="B118" s="40">
        <v>4.22</v>
      </c>
      <c r="C118" s="22" t="s">
        <v>80</v>
      </c>
      <c r="D118" s="36" t="s">
        <v>6</v>
      </c>
      <c r="E118" s="20" t="s">
        <v>21</v>
      </c>
      <c r="F118" s="20"/>
      <c r="G118" s="22" t="s">
        <v>607</v>
      </c>
      <c r="H118" s="19" t="s">
        <v>88</v>
      </c>
    </row>
    <row r="119" spans="1:8">
      <c r="A119" s="25" t="s">
        <v>266</v>
      </c>
      <c r="B119" s="25">
        <v>4.21</v>
      </c>
      <c r="C119" s="25" t="s">
        <v>83</v>
      </c>
      <c r="D119" s="28" t="s">
        <v>21</v>
      </c>
      <c r="E119" s="25" t="s">
        <v>6</v>
      </c>
      <c r="F119" s="25"/>
      <c r="G119" s="25" t="s">
        <v>265</v>
      </c>
      <c r="H119" s="25" t="s">
        <v>87</v>
      </c>
    </row>
    <row r="120" spans="1:8" ht="30">
      <c r="A120" s="25" t="s">
        <v>406</v>
      </c>
      <c r="B120" s="46">
        <v>4.21</v>
      </c>
      <c r="C120" s="25" t="s">
        <v>80</v>
      </c>
      <c r="D120" s="25" t="s">
        <v>21</v>
      </c>
      <c r="E120" s="25"/>
      <c r="F120" s="25"/>
      <c r="G120" s="25" t="s">
        <v>405</v>
      </c>
      <c r="H120" s="25" t="s">
        <v>88</v>
      </c>
    </row>
    <row r="121" spans="1:8" ht="30">
      <c r="A121" s="28" t="s">
        <v>969</v>
      </c>
      <c r="B121" s="41">
        <v>4.21</v>
      </c>
      <c r="C121" s="28" t="s">
        <v>83</v>
      </c>
      <c r="D121" s="28" t="s">
        <v>6</v>
      </c>
      <c r="E121" s="28" t="s">
        <v>5</v>
      </c>
      <c r="F121" s="28" t="s">
        <v>21</v>
      </c>
      <c r="G121" s="28" t="s">
        <v>968</v>
      </c>
      <c r="H121" s="13" t="s">
        <v>87</v>
      </c>
    </row>
    <row r="122" spans="1:8">
      <c r="A122" s="28" t="s">
        <v>1188</v>
      </c>
      <c r="B122" s="28">
        <v>4.21</v>
      </c>
      <c r="C122" s="28" t="s">
        <v>80</v>
      </c>
      <c r="D122" s="28" t="s">
        <v>21</v>
      </c>
      <c r="E122" s="28"/>
      <c r="F122" s="28"/>
      <c r="G122" s="28" t="s">
        <v>1177</v>
      </c>
      <c r="H122" s="28" t="s">
        <v>87</v>
      </c>
    </row>
    <row r="123" spans="1:8" ht="30">
      <c r="A123" s="31" t="s">
        <v>1250</v>
      </c>
      <c r="B123" s="28">
        <v>4.21</v>
      </c>
      <c r="C123" s="28" t="s">
        <v>80</v>
      </c>
      <c r="D123" s="28" t="s">
        <v>5</v>
      </c>
      <c r="E123" s="28" t="s">
        <v>21</v>
      </c>
      <c r="F123" s="28"/>
      <c r="G123" s="28" t="s">
        <v>1247</v>
      </c>
      <c r="H123" s="28" t="s">
        <v>87</v>
      </c>
    </row>
    <row r="124" spans="1:8" ht="30">
      <c r="A124" s="39" t="s">
        <v>452</v>
      </c>
      <c r="B124" s="39">
        <v>4.21</v>
      </c>
      <c r="C124" s="39" t="s">
        <v>83</v>
      </c>
      <c r="D124" s="28" t="s">
        <v>8</v>
      </c>
      <c r="E124" s="28" t="s">
        <v>21</v>
      </c>
      <c r="F124" s="28"/>
      <c r="G124" s="39" t="s">
        <v>451</v>
      </c>
      <c r="H124" s="28" t="s">
        <v>87</v>
      </c>
    </row>
    <row r="125" spans="1:8" ht="30">
      <c r="A125" s="28" t="s">
        <v>1608</v>
      </c>
      <c r="B125" s="28">
        <v>4.21</v>
      </c>
      <c r="C125" s="28" t="s">
        <v>83</v>
      </c>
      <c r="D125" s="28" t="s">
        <v>66</v>
      </c>
      <c r="E125" s="28" t="s">
        <v>58</v>
      </c>
      <c r="F125" s="28" t="s">
        <v>21</v>
      </c>
      <c r="G125" s="28" t="s">
        <v>1607</v>
      </c>
      <c r="H125" s="28" t="s">
        <v>87</v>
      </c>
    </row>
    <row r="126" spans="1:8" ht="30">
      <c r="A126" s="28" t="s">
        <v>330</v>
      </c>
      <c r="B126" s="43">
        <v>4.2</v>
      </c>
      <c r="C126" s="28" t="s">
        <v>80</v>
      </c>
      <c r="D126" s="28" t="s">
        <v>6</v>
      </c>
      <c r="E126" s="28" t="s">
        <v>21</v>
      </c>
      <c r="F126" s="28" t="s">
        <v>5</v>
      </c>
      <c r="G126" s="28" t="s">
        <v>328</v>
      </c>
      <c r="H126" s="19" t="s">
        <v>87</v>
      </c>
    </row>
    <row r="127" spans="1:8" ht="30">
      <c r="A127" s="28" t="s">
        <v>202</v>
      </c>
      <c r="B127" s="43">
        <v>4.2</v>
      </c>
      <c r="C127" s="28" t="s">
        <v>83</v>
      </c>
      <c r="D127" s="28" t="s">
        <v>8</v>
      </c>
      <c r="E127" s="28" t="s">
        <v>21</v>
      </c>
      <c r="F127" s="28" t="s">
        <v>26</v>
      </c>
      <c r="G127" s="28" t="s">
        <v>205</v>
      </c>
      <c r="H127" s="25" t="s">
        <v>87</v>
      </c>
    </row>
    <row r="128" spans="1:8" ht="30">
      <c r="A128" s="39" t="s">
        <v>249</v>
      </c>
      <c r="B128" s="135">
        <v>4.2</v>
      </c>
      <c r="C128" s="39" t="s">
        <v>80</v>
      </c>
      <c r="D128" s="39" t="s">
        <v>21</v>
      </c>
      <c r="E128" s="39"/>
      <c r="F128" s="39"/>
      <c r="G128" s="39" t="s">
        <v>250</v>
      </c>
      <c r="H128" s="25" t="s">
        <v>87</v>
      </c>
    </row>
    <row r="129" spans="1:8" ht="30">
      <c r="A129" s="28" t="s">
        <v>394</v>
      </c>
      <c r="B129" s="43">
        <v>4.2</v>
      </c>
      <c r="C129" s="28" t="s">
        <v>80</v>
      </c>
      <c r="D129" s="28" t="s">
        <v>5</v>
      </c>
      <c r="E129" s="28" t="s">
        <v>21</v>
      </c>
      <c r="F129" s="28"/>
      <c r="G129" s="28" t="s">
        <v>393</v>
      </c>
      <c r="H129" s="19" t="s">
        <v>87</v>
      </c>
    </row>
    <row r="130" spans="1:8">
      <c r="A130" s="28" t="s">
        <v>1134</v>
      </c>
      <c r="B130" s="28">
        <v>4.1900000000000004</v>
      </c>
      <c r="C130" s="28" t="s">
        <v>80</v>
      </c>
      <c r="D130" s="28" t="s">
        <v>21</v>
      </c>
      <c r="E130" s="28" t="s">
        <v>8</v>
      </c>
      <c r="F130" s="28" t="s">
        <v>5</v>
      </c>
      <c r="G130" s="28" t="s">
        <v>1126</v>
      </c>
      <c r="H130" s="28" t="s">
        <v>88</v>
      </c>
    </row>
    <row r="131" spans="1:8">
      <c r="A131" s="28" t="s">
        <v>1137</v>
      </c>
      <c r="B131" s="28">
        <v>4.18</v>
      </c>
      <c r="C131" s="28" t="s">
        <v>83</v>
      </c>
      <c r="D131" s="28" t="s">
        <v>21</v>
      </c>
      <c r="E131" s="28" t="s">
        <v>5</v>
      </c>
      <c r="F131" s="28"/>
      <c r="G131" s="28" t="s">
        <v>1129</v>
      </c>
      <c r="H131" s="28" t="s">
        <v>87</v>
      </c>
    </row>
    <row r="132" spans="1:8" ht="30">
      <c r="A132" s="28" t="s">
        <v>470</v>
      </c>
      <c r="B132" s="40">
        <v>4.16</v>
      </c>
      <c r="C132" s="28" t="s">
        <v>80</v>
      </c>
      <c r="D132" s="28" t="s">
        <v>8</v>
      </c>
      <c r="E132" s="28" t="s">
        <v>21</v>
      </c>
      <c r="F132" s="28" t="s">
        <v>66</v>
      </c>
      <c r="G132" s="28" t="s">
        <v>469</v>
      </c>
      <c r="H132" s="25" t="s">
        <v>87</v>
      </c>
    </row>
    <row r="133" spans="1:8" ht="30">
      <c r="A133" s="25" t="s">
        <v>556</v>
      </c>
      <c r="B133" s="40">
        <v>4.16</v>
      </c>
      <c r="C133" s="25" t="s">
        <v>83</v>
      </c>
      <c r="D133" s="28" t="s">
        <v>8</v>
      </c>
      <c r="E133" s="28" t="s">
        <v>21</v>
      </c>
      <c r="F133" s="25"/>
      <c r="G133" s="25" t="s">
        <v>555</v>
      </c>
      <c r="H133" s="25" t="s">
        <v>87</v>
      </c>
    </row>
    <row r="134" spans="1:8">
      <c r="A134" s="28" t="s">
        <v>1190</v>
      </c>
      <c r="B134" s="28">
        <v>4.16</v>
      </c>
      <c r="C134" s="28" t="s">
        <v>80</v>
      </c>
      <c r="D134" s="25" t="s">
        <v>21</v>
      </c>
      <c r="E134" s="25"/>
      <c r="F134" s="25"/>
      <c r="G134" s="28" t="s">
        <v>1179</v>
      </c>
      <c r="H134" s="28" t="s">
        <v>87</v>
      </c>
    </row>
    <row r="135" spans="1:8" ht="30">
      <c r="A135" s="39" t="s">
        <v>676</v>
      </c>
      <c r="B135" s="43">
        <v>4.1500000000000004</v>
      </c>
      <c r="C135" s="39" t="s">
        <v>80</v>
      </c>
      <c r="D135" s="28" t="s">
        <v>21</v>
      </c>
      <c r="E135" s="39" t="s">
        <v>5</v>
      </c>
      <c r="F135" s="39" t="s">
        <v>69</v>
      </c>
      <c r="G135" s="39" t="s">
        <v>657</v>
      </c>
      <c r="H135" s="25" t="s">
        <v>87</v>
      </c>
    </row>
    <row r="136" spans="1:8" ht="30">
      <c r="A136" s="25" t="s">
        <v>686</v>
      </c>
      <c r="B136" s="42">
        <v>4.1500000000000004</v>
      </c>
      <c r="C136" s="25" t="s">
        <v>83</v>
      </c>
      <c r="D136" s="28" t="s">
        <v>21</v>
      </c>
      <c r="E136" s="28"/>
      <c r="F136" s="28"/>
      <c r="G136" s="25" t="s">
        <v>685</v>
      </c>
      <c r="H136" s="25" t="s">
        <v>87</v>
      </c>
    </row>
    <row r="137" spans="1:8" ht="30">
      <c r="A137" s="25" t="s">
        <v>897</v>
      </c>
      <c r="B137" s="40">
        <v>4.1500000000000004</v>
      </c>
      <c r="C137" s="25" t="s">
        <v>80</v>
      </c>
      <c r="D137" s="25" t="s">
        <v>100</v>
      </c>
      <c r="E137" s="25" t="s">
        <v>21</v>
      </c>
      <c r="F137" s="25"/>
      <c r="G137" s="25" t="s">
        <v>898</v>
      </c>
      <c r="H137" s="27" t="s">
        <v>87</v>
      </c>
    </row>
    <row r="138" spans="1:8" ht="30">
      <c r="A138" s="28" t="s">
        <v>380</v>
      </c>
      <c r="B138" s="28">
        <v>4.1500000000000004</v>
      </c>
      <c r="C138" s="28" t="s">
        <v>80</v>
      </c>
      <c r="D138" s="28" t="s">
        <v>5</v>
      </c>
      <c r="E138" s="28" t="s">
        <v>21</v>
      </c>
      <c r="F138" s="28"/>
      <c r="G138" s="28" t="s">
        <v>369</v>
      </c>
      <c r="H138" s="28" t="s">
        <v>87</v>
      </c>
    </row>
    <row r="139" spans="1:8" ht="30">
      <c r="A139" s="25" t="s">
        <v>1279</v>
      </c>
      <c r="B139" s="42">
        <v>4.1399999999999997</v>
      </c>
      <c r="C139" s="25" t="s">
        <v>80</v>
      </c>
      <c r="D139" s="28" t="s">
        <v>66</v>
      </c>
      <c r="E139" s="28" t="s">
        <v>21</v>
      </c>
      <c r="F139" s="28"/>
      <c r="G139" s="28" t="s">
        <v>1278</v>
      </c>
      <c r="H139" s="28" t="s">
        <v>87</v>
      </c>
    </row>
    <row r="140" spans="1:8">
      <c r="A140" s="28" t="s">
        <v>252</v>
      </c>
      <c r="B140" s="44">
        <v>4.13</v>
      </c>
      <c r="C140" s="28" t="s">
        <v>83</v>
      </c>
      <c r="D140" s="28" t="s">
        <v>21</v>
      </c>
      <c r="E140" s="28"/>
      <c r="F140" s="26"/>
      <c r="G140" s="25" t="s">
        <v>251</v>
      </c>
      <c r="H140" s="25" t="s">
        <v>87</v>
      </c>
    </row>
    <row r="141" spans="1:8" s="120" customFormat="1" ht="30">
      <c r="A141" s="37" t="s">
        <v>1509</v>
      </c>
      <c r="B141" s="28">
        <v>4.13</v>
      </c>
      <c r="C141" s="28" t="s">
        <v>80</v>
      </c>
      <c r="D141" s="28" t="s">
        <v>5</v>
      </c>
      <c r="E141" s="28" t="s">
        <v>21</v>
      </c>
      <c r="F141" s="28"/>
      <c r="G141" s="28" t="s">
        <v>1508</v>
      </c>
      <c r="H141" s="28" t="s">
        <v>88</v>
      </c>
    </row>
    <row r="142" spans="1:8">
      <c r="A142" s="25" t="s">
        <v>197</v>
      </c>
      <c r="B142" s="32">
        <v>4.1100000000000003</v>
      </c>
      <c r="C142" s="25" t="s">
        <v>83</v>
      </c>
      <c r="D142" s="25" t="s">
        <v>21</v>
      </c>
      <c r="E142" s="26"/>
      <c r="F142" s="26"/>
      <c r="G142" s="28" t="s">
        <v>196</v>
      </c>
      <c r="H142" s="25" t="s">
        <v>87</v>
      </c>
    </row>
    <row r="143" spans="1:8" ht="30">
      <c r="A143" s="28" t="s">
        <v>234</v>
      </c>
      <c r="B143" s="28">
        <v>4.1100000000000003</v>
      </c>
      <c r="C143" s="28" t="s">
        <v>83</v>
      </c>
      <c r="D143" s="28" t="s">
        <v>5</v>
      </c>
      <c r="E143" s="28" t="s">
        <v>21</v>
      </c>
      <c r="F143" s="28"/>
      <c r="G143" s="28" t="s">
        <v>231</v>
      </c>
      <c r="H143" s="19" t="s">
        <v>88</v>
      </c>
    </row>
    <row r="144" spans="1:8" ht="30">
      <c r="A144" s="28" t="s">
        <v>236</v>
      </c>
      <c r="B144" s="25">
        <v>4.1100000000000003</v>
      </c>
      <c r="C144" s="28" t="s">
        <v>83</v>
      </c>
      <c r="D144" s="25" t="s">
        <v>5</v>
      </c>
      <c r="E144" s="25" t="s">
        <v>6</v>
      </c>
      <c r="F144" s="25" t="s">
        <v>21</v>
      </c>
      <c r="G144" s="28" t="s">
        <v>233</v>
      </c>
      <c r="H144" s="19" t="s">
        <v>87</v>
      </c>
    </row>
    <row r="145" spans="1:8" ht="30">
      <c r="A145" s="25" t="s">
        <v>460</v>
      </c>
      <c r="B145" s="43">
        <v>4.1100000000000003</v>
      </c>
      <c r="C145" s="25" t="s">
        <v>80</v>
      </c>
      <c r="D145" s="28" t="s">
        <v>8</v>
      </c>
      <c r="E145" s="28" t="s">
        <v>21</v>
      </c>
      <c r="F145" s="28"/>
      <c r="G145" s="25" t="s">
        <v>459</v>
      </c>
      <c r="H145" s="25" t="s">
        <v>87</v>
      </c>
    </row>
    <row r="146" spans="1:8">
      <c r="A146" s="28" t="s">
        <v>780</v>
      </c>
      <c r="B146" s="28">
        <v>4.1100000000000003</v>
      </c>
      <c r="C146" s="28" t="s">
        <v>83</v>
      </c>
      <c r="D146" s="28" t="s">
        <v>21</v>
      </c>
      <c r="E146" s="28"/>
      <c r="F146" s="28"/>
      <c r="G146" s="25" t="s">
        <v>781</v>
      </c>
      <c r="H146" s="25" t="s">
        <v>87</v>
      </c>
    </row>
    <row r="147" spans="1:8" ht="30">
      <c r="A147" s="25" t="s">
        <v>725</v>
      </c>
      <c r="B147" s="28">
        <v>4.1100000000000003</v>
      </c>
      <c r="C147" s="25" t="s">
        <v>83</v>
      </c>
      <c r="D147" s="28" t="s">
        <v>5</v>
      </c>
      <c r="E147" s="25" t="s">
        <v>21</v>
      </c>
      <c r="F147" s="25"/>
      <c r="G147" s="25" t="s">
        <v>726</v>
      </c>
      <c r="H147" s="13" t="s">
        <v>87</v>
      </c>
    </row>
    <row r="148" spans="1:8" ht="30">
      <c r="A148" s="28" t="s">
        <v>995</v>
      </c>
      <c r="B148" s="33">
        <v>4.1100000000000003</v>
      </c>
      <c r="C148" s="28" t="s">
        <v>83</v>
      </c>
      <c r="D148" s="28" t="s">
        <v>8</v>
      </c>
      <c r="E148" s="28" t="s">
        <v>21</v>
      </c>
      <c r="F148" s="28" t="s">
        <v>26</v>
      </c>
      <c r="G148" s="28" t="s">
        <v>987</v>
      </c>
      <c r="H148" s="28" t="s">
        <v>87</v>
      </c>
    </row>
    <row r="149" spans="1:8" ht="30">
      <c r="A149" s="28" t="s">
        <v>832</v>
      </c>
      <c r="B149" s="40">
        <v>4.0999999999999996</v>
      </c>
      <c r="C149" s="28" t="s">
        <v>83</v>
      </c>
      <c r="D149" s="25" t="s">
        <v>5</v>
      </c>
      <c r="E149" s="28" t="s">
        <v>6</v>
      </c>
      <c r="F149" s="28" t="s">
        <v>21</v>
      </c>
      <c r="G149" s="28" t="s">
        <v>833</v>
      </c>
      <c r="H149" s="13" t="s">
        <v>87</v>
      </c>
    </row>
    <row r="150" spans="1:8">
      <c r="A150" s="116" t="s">
        <v>1025</v>
      </c>
      <c r="B150" s="122">
        <v>4.0999999999999996</v>
      </c>
      <c r="C150" s="116" t="s">
        <v>83</v>
      </c>
      <c r="D150" s="119" t="s">
        <v>21</v>
      </c>
      <c r="E150" s="116"/>
      <c r="F150" s="119"/>
      <c r="G150" s="116" t="s">
        <v>1013</v>
      </c>
      <c r="H150" s="116" t="s">
        <v>87</v>
      </c>
    </row>
    <row r="151" spans="1:8" ht="30">
      <c r="A151" s="25" t="s">
        <v>1079</v>
      </c>
      <c r="B151" s="28">
        <v>4.0999999999999996</v>
      </c>
      <c r="C151" s="28" t="s">
        <v>83</v>
      </c>
      <c r="D151" s="28" t="s">
        <v>5</v>
      </c>
      <c r="E151" s="28" t="s">
        <v>21</v>
      </c>
      <c r="F151" s="28"/>
      <c r="G151" s="28" t="s">
        <v>1078</v>
      </c>
      <c r="H151" s="28" t="s">
        <v>87</v>
      </c>
    </row>
    <row r="152" spans="1:8">
      <c r="A152" s="28" t="s">
        <v>674</v>
      </c>
      <c r="B152" s="28">
        <v>4.05</v>
      </c>
      <c r="C152" s="28" t="s">
        <v>83</v>
      </c>
      <c r="D152" s="28" t="s">
        <v>21</v>
      </c>
      <c r="E152" s="28"/>
      <c r="F152" s="28"/>
      <c r="G152" s="28" t="s">
        <v>655</v>
      </c>
      <c r="H152" s="25" t="s">
        <v>87</v>
      </c>
    </row>
    <row r="153" spans="1:8" ht="30">
      <c r="A153" s="25" t="s">
        <v>884</v>
      </c>
      <c r="B153" s="42">
        <v>4.05</v>
      </c>
      <c r="C153" s="25" t="s">
        <v>83</v>
      </c>
      <c r="D153" s="25" t="s">
        <v>5</v>
      </c>
      <c r="E153" s="25" t="s">
        <v>8</v>
      </c>
      <c r="F153" s="25" t="s">
        <v>21</v>
      </c>
      <c r="G153" s="25" t="s">
        <v>878</v>
      </c>
      <c r="H153" s="13" t="s">
        <v>87</v>
      </c>
    </row>
    <row r="154" spans="1:8" ht="30">
      <c r="A154" s="25" t="s">
        <v>997</v>
      </c>
      <c r="B154" s="42">
        <v>4.05</v>
      </c>
      <c r="C154" s="25" t="s">
        <v>83</v>
      </c>
      <c r="D154" s="25" t="s">
        <v>8</v>
      </c>
      <c r="E154" s="28" t="s">
        <v>21</v>
      </c>
      <c r="F154" s="25"/>
      <c r="G154" s="25" t="s">
        <v>989</v>
      </c>
      <c r="H154" s="25" t="s">
        <v>88</v>
      </c>
    </row>
    <row r="155" spans="1:8">
      <c r="A155" s="28" t="s">
        <v>1022</v>
      </c>
      <c r="B155" s="28">
        <v>4.05</v>
      </c>
      <c r="C155" s="28" t="s">
        <v>80</v>
      </c>
      <c r="D155" s="28" t="s">
        <v>21</v>
      </c>
      <c r="E155" s="28"/>
      <c r="F155" s="28"/>
      <c r="G155" s="28" t="s">
        <v>1012</v>
      </c>
      <c r="H155" s="25" t="s">
        <v>87</v>
      </c>
    </row>
    <row r="156" spans="1:8">
      <c r="A156" s="28" t="s">
        <v>1141</v>
      </c>
      <c r="B156" s="28">
        <v>4.05</v>
      </c>
      <c r="C156" s="28" t="s">
        <v>80</v>
      </c>
      <c r="D156" s="28" t="s">
        <v>21</v>
      </c>
      <c r="E156" s="28"/>
      <c r="F156" s="28"/>
      <c r="G156" s="28" t="s">
        <v>1133</v>
      </c>
      <c r="H156" s="28" t="s">
        <v>87</v>
      </c>
    </row>
    <row r="157" spans="1:8" ht="30">
      <c r="A157" s="28" t="s">
        <v>408</v>
      </c>
      <c r="B157" s="25">
        <v>4</v>
      </c>
      <c r="C157" s="28" t="s">
        <v>80</v>
      </c>
      <c r="D157" s="25" t="s">
        <v>21</v>
      </c>
      <c r="E157" s="28" t="s">
        <v>8</v>
      </c>
      <c r="F157" s="28" t="s">
        <v>5</v>
      </c>
      <c r="G157" s="28" t="s">
        <v>407</v>
      </c>
      <c r="H157" s="25" t="s">
        <v>87</v>
      </c>
    </row>
    <row r="158" spans="1:8" ht="30">
      <c r="A158" s="28" t="s">
        <v>396</v>
      </c>
      <c r="B158" s="40">
        <v>4</v>
      </c>
      <c r="C158" s="28" t="s">
        <v>83</v>
      </c>
      <c r="D158" s="25" t="s">
        <v>5</v>
      </c>
      <c r="E158" s="25" t="s">
        <v>8</v>
      </c>
      <c r="F158" s="25" t="s">
        <v>21</v>
      </c>
      <c r="G158" s="28" t="s">
        <v>395</v>
      </c>
      <c r="H158" s="25" t="s">
        <v>87</v>
      </c>
    </row>
    <row r="159" spans="1:8">
      <c r="A159" s="28" t="s">
        <v>771</v>
      </c>
      <c r="B159" s="28">
        <v>4</v>
      </c>
      <c r="C159" s="28" t="s">
        <v>83</v>
      </c>
      <c r="D159" s="28" t="s">
        <v>21</v>
      </c>
      <c r="E159" s="28"/>
      <c r="F159" s="28"/>
      <c r="G159" s="28" t="s">
        <v>772</v>
      </c>
      <c r="H159" s="25" t="s">
        <v>87</v>
      </c>
    </row>
    <row r="160" spans="1:8" ht="30">
      <c r="A160" s="28" t="s">
        <v>1020</v>
      </c>
      <c r="B160" s="33">
        <v>4</v>
      </c>
      <c r="C160" s="28" t="s">
        <v>83</v>
      </c>
      <c r="D160" s="28" t="s">
        <v>21</v>
      </c>
      <c r="E160" s="33"/>
      <c r="F160" s="33"/>
      <c r="G160" s="28" t="s">
        <v>1010</v>
      </c>
      <c r="H160" s="25" t="s">
        <v>87</v>
      </c>
    </row>
    <row r="161" spans="1:8" ht="30">
      <c r="A161" s="28" t="s">
        <v>1285</v>
      </c>
      <c r="B161" s="28">
        <v>4</v>
      </c>
      <c r="C161" s="28" t="s">
        <v>80</v>
      </c>
      <c r="D161" s="28" t="s">
        <v>6</v>
      </c>
      <c r="E161" s="28" t="s">
        <v>21</v>
      </c>
      <c r="F161" s="28"/>
      <c r="G161" s="28" t="s">
        <v>1283</v>
      </c>
      <c r="H161" s="28" t="s">
        <v>87</v>
      </c>
    </row>
    <row r="162" spans="1:8" ht="30">
      <c r="A162" s="28" t="s">
        <v>616</v>
      </c>
      <c r="B162" s="43">
        <v>4</v>
      </c>
      <c r="C162" s="28" t="s">
        <v>80</v>
      </c>
      <c r="D162" s="28" t="s">
        <v>6</v>
      </c>
      <c r="E162" s="28" t="s">
        <v>5</v>
      </c>
      <c r="F162" s="28" t="s">
        <v>21</v>
      </c>
      <c r="G162" s="28" t="s">
        <v>609</v>
      </c>
      <c r="H162" s="19" t="s">
        <v>87</v>
      </c>
    </row>
    <row r="163" spans="1:8" ht="30">
      <c r="A163" s="25" t="s">
        <v>1585</v>
      </c>
      <c r="B163" s="28">
        <v>4</v>
      </c>
      <c r="C163" s="28" t="s">
        <v>83</v>
      </c>
      <c r="D163" s="28" t="s">
        <v>21</v>
      </c>
      <c r="E163" s="28"/>
      <c r="F163" s="28"/>
      <c r="G163" s="28" t="s">
        <v>1584</v>
      </c>
      <c r="H163" s="28" t="s">
        <v>87</v>
      </c>
    </row>
    <row r="164" spans="1:8" ht="30">
      <c r="A164" s="28" t="s">
        <v>1612</v>
      </c>
      <c r="B164" s="28">
        <v>4</v>
      </c>
      <c r="C164" s="28" t="s">
        <v>80</v>
      </c>
      <c r="D164" s="28" t="s">
        <v>21</v>
      </c>
      <c r="E164" s="28"/>
      <c r="F164" s="28"/>
      <c r="G164" s="28" t="s">
        <v>1611</v>
      </c>
      <c r="H164" s="28" t="s">
        <v>88</v>
      </c>
    </row>
    <row r="165" spans="1:8" ht="30">
      <c r="A165" s="25" t="s">
        <v>403</v>
      </c>
      <c r="B165" s="25">
        <v>3.95</v>
      </c>
      <c r="C165" s="25" t="s">
        <v>83</v>
      </c>
      <c r="D165" s="28" t="s">
        <v>21</v>
      </c>
      <c r="E165" s="28" t="s">
        <v>8</v>
      </c>
      <c r="F165" s="28" t="s">
        <v>26</v>
      </c>
      <c r="G165" s="25" t="s">
        <v>404</v>
      </c>
      <c r="H165" s="25" t="s">
        <v>87</v>
      </c>
    </row>
    <row r="166" spans="1:8" s="13" customFormat="1" ht="30">
      <c r="A166" s="25" t="s">
        <v>430</v>
      </c>
      <c r="B166" s="40">
        <v>3.95</v>
      </c>
      <c r="C166" s="25" t="s">
        <v>83</v>
      </c>
      <c r="D166" s="25" t="s">
        <v>5</v>
      </c>
      <c r="E166" s="25" t="s">
        <v>21</v>
      </c>
      <c r="F166" s="25"/>
      <c r="G166" s="25" t="s">
        <v>429</v>
      </c>
      <c r="H166" s="19" t="s">
        <v>87</v>
      </c>
    </row>
    <row r="167" spans="1:8">
      <c r="A167" s="28" t="s">
        <v>684</v>
      </c>
      <c r="B167" s="41">
        <v>3.95</v>
      </c>
      <c r="C167" s="28" t="s">
        <v>83</v>
      </c>
      <c r="D167" s="28" t="s">
        <v>21</v>
      </c>
      <c r="E167" s="28"/>
      <c r="F167" s="28"/>
      <c r="G167" s="28" t="s">
        <v>665</v>
      </c>
      <c r="H167" s="25" t="s">
        <v>88</v>
      </c>
    </row>
    <row r="168" spans="1:8">
      <c r="A168" s="28" t="s">
        <v>947</v>
      </c>
      <c r="B168" s="25">
        <v>3.95</v>
      </c>
      <c r="C168" s="28" t="s">
        <v>83</v>
      </c>
      <c r="D168" s="25" t="s">
        <v>21</v>
      </c>
      <c r="E168" s="25" t="s">
        <v>8</v>
      </c>
      <c r="F168" s="25" t="s">
        <v>5</v>
      </c>
      <c r="G168" s="28" t="s">
        <v>939</v>
      </c>
      <c r="H168" s="25" t="s">
        <v>88</v>
      </c>
    </row>
    <row r="169" spans="1:8" ht="30">
      <c r="A169" s="28" t="s">
        <v>1158</v>
      </c>
      <c r="B169" s="28">
        <v>3.95</v>
      </c>
      <c r="C169" s="25" t="s">
        <v>80</v>
      </c>
      <c r="D169" s="25" t="s">
        <v>6</v>
      </c>
      <c r="E169" s="28" t="s">
        <v>5</v>
      </c>
      <c r="F169" s="25" t="s">
        <v>21</v>
      </c>
      <c r="G169" s="25" t="s">
        <v>1156</v>
      </c>
      <c r="H169" s="13" t="s">
        <v>87</v>
      </c>
    </row>
    <row r="170" spans="1:8">
      <c r="A170" s="28" t="s">
        <v>1189</v>
      </c>
      <c r="B170" s="28">
        <v>3.95</v>
      </c>
      <c r="C170" s="28" t="s">
        <v>83</v>
      </c>
      <c r="D170" s="28" t="s">
        <v>21</v>
      </c>
      <c r="E170" s="28"/>
      <c r="F170" s="28"/>
      <c r="G170" s="28" t="s">
        <v>1178</v>
      </c>
      <c r="H170" s="28" t="s">
        <v>87</v>
      </c>
    </row>
    <row r="171" spans="1:8" ht="30">
      <c r="A171" s="25" t="s">
        <v>1242</v>
      </c>
      <c r="B171" s="28">
        <v>3.95</v>
      </c>
      <c r="C171" s="25" t="s">
        <v>80</v>
      </c>
      <c r="D171" s="28" t="s">
        <v>21</v>
      </c>
      <c r="E171" s="28" t="s">
        <v>26</v>
      </c>
      <c r="F171" s="28"/>
      <c r="G171" s="25" t="s">
        <v>1240</v>
      </c>
      <c r="H171" s="28" t="s">
        <v>88</v>
      </c>
    </row>
    <row r="172" spans="1:8">
      <c r="A172" s="28" t="s">
        <v>1271</v>
      </c>
      <c r="B172" s="28">
        <v>3.95</v>
      </c>
      <c r="C172" s="28" t="s">
        <v>83</v>
      </c>
      <c r="D172" s="28" t="s">
        <v>21</v>
      </c>
      <c r="E172" s="28"/>
      <c r="F172" s="28"/>
      <c r="G172" s="28" t="s">
        <v>1269</v>
      </c>
      <c r="H172" s="28" t="s">
        <v>87</v>
      </c>
    </row>
    <row r="173" spans="1:8">
      <c r="A173" s="28" t="s">
        <v>1306</v>
      </c>
      <c r="B173" s="28">
        <v>3.9</v>
      </c>
      <c r="C173" s="28" t="s">
        <v>83</v>
      </c>
      <c r="D173" s="28" t="s">
        <v>21</v>
      </c>
      <c r="E173" s="28" t="s">
        <v>6</v>
      </c>
      <c r="F173" s="28"/>
      <c r="G173" s="28" t="s">
        <v>1304</v>
      </c>
      <c r="H173" s="28" t="s">
        <v>88</v>
      </c>
    </row>
    <row r="174" spans="1:8">
      <c r="A174" s="25" t="s">
        <v>1564</v>
      </c>
      <c r="B174" s="28">
        <v>3.9</v>
      </c>
      <c r="C174" s="28" t="s">
        <v>80</v>
      </c>
      <c r="D174" s="28" t="s">
        <v>21</v>
      </c>
      <c r="E174" s="28"/>
      <c r="F174" s="28"/>
      <c r="G174" s="28" t="s">
        <v>1563</v>
      </c>
      <c r="H174" s="28" t="s">
        <v>88</v>
      </c>
    </row>
    <row r="175" spans="1:8">
      <c r="A175" s="25" t="s">
        <v>132</v>
      </c>
      <c r="B175" s="25">
        <v>3.89</v>
      </c>
      <c r="C175" s="25" t="s">
        <v>80</v>
      </c>
      <c r="D175" s="28" t="s">
        <v>21</v>
      </c>
      <c r="E175" s="25"/>
      <c r="F175" s="25"/>
      <c r="G175" s="25" t="s">
        <v>133</v>
      </c>
      <c r="H175" s="25" t="s">
        <v>88</v>
      </c>
    </row>
    <row r="176" spans="1:8" ht="30">
      <c r="A176" s="25" t="s">
        <v>1018</v>
      </c>
      <c r="B176" s="25">
        <v>3.89</v>
      </c>
      <c r="C176" s="25" t="s">
        <v>83</v>
      </c>
      <c r="D176" s="25" t="s">
        <v>21</v>
      </c>
      <c r="E176" s="25"/>
      <c r="F176" s="25"/>
      <c r="G176" s="25" t="s">
        <v>1008</v>
      </c>
      <c r="H176" s="25" t="s">
        <v>88</v>
      </c>
    </row>
    <row r="177" spans="1:8" ht="30">
      <c r="A177" s="25" t="s">
        <v>1042</v>
      </c>
      <c r="B177" s="35">
        <v>3.89</v>
      </c>
      <c r="C177" s="25" t="s">
        <v>80</v>
      </c>
      <c r="D177" s="25" t="s">
        <v>5</v>
      </c>
      <c r="E177" s="25" t="s">
        <v>21</v>
      </c>
      <c r="F177" s="25" t="s">
        <v>6</v>
      </c>
      <c r="G177" s="25" t="s">
        <v>1033</v>
      </c>
      <c r="H177" s="13" t="s">
        <v>87</v>
      </c>
    </row>
    <row r="178" spans="1:8" ht="30">
      <c r="A178" s="25" t="s">
        <v>1229</v>
      </c>
      <c r="B178" s="25">
        <v>3.89</v>
      </c>
      <c r="C178" s="28" t="s">
        <v>80</v>
      </c>
      <c r="D178" s="28" t="s">
        <v>5</v>
      </c>
      <c r="E178" s="28" t="s">
        <v>21</v>
      </c>
      <c r="F178" s="28"/>
      <c r="G178" s="28" t="s">
        <v>1228</v>
      </c>
      <c r="H178" s="28" t="s">
        <v>87</v>
      </c>
    </row>
    <row r="179" spans="1:8" ht="30">
      <c r="A179" s="25" t="s">
        <v>39</v>
      </c>
      <c r="B179" s="28">
        <v>3.88</v>
      </c>
      <c r="C179" s="25" t="s">
        <v>80</v>
      </c>
      <c r="D179" s="25" t="s">
        <v>21</v>
      </c>
      <c r="E179" s="25"/>
      <c r="F179" s="25"/>
      <c r="G179" s="25" t="s">
        <v>38</v>
      </c>
      <c r="H179" s="25" t="s">
        <v>87</v>
      </c>
    </row>
    <row r="180" spans="1:8">
      <c r="A180" s="25" t="s">
        <v>1019</v>
      </c>
      <c r="B180" s="25">
        <v>3.86</v>
      </c>
      <c r="C180" s="25" t="s">
        <v>83</v>
      </c>
      <c r="D180" s="25" t="s">
        <v>21</v>
      </c>
      <c r="E180" s="25" t="s">
        <v>8</v>
      </c>
      <c r="F180" s="25"/>
      <c r="G180" s="25" t="s">
        <v>1009</v>
      </c>
      <c r="H180" s="25" t="s">
        <v>87</v>
      </c>
    </row>
    <row r="181" spans="1:8">
      <c r="A181" s="25" t="s">
        <v>190</v>
      </c>
      <c r="B181" s="35">
        <v>3.84</v>
      </c>
      <c r="C181" s="25" t="s">
        <v>83</v>
      </c>
      <c r="D181" s="28" t="s">
        <v>21</v>
      </c>
      <c r="E181" s="25" t="s">
        <v>5</v>
      </c>
      <c r="F181" s="25"/>
      <c r="G181" s="25" t="s">
        <v>191</v>
      </c>
      <c r="H181" s="25" t="s">
        <v>87</v>
      </c>
    </row>
    <row r="182" spans="1:8">
      <c r="A182" s="28" t="s">
        <v>401</v>
      </c>
      <c r="B182" s="25">
        <v>3.84</v>
      </c>
      <c r="C182" s="28" t="s">
        <v>80</v>
      </c>
      <c r="D182" s="25" t="s">
        <v>21</v>
      </c>
      <c r="E182" s="28"/>
      <c r="F182" s="28"/>
      <c r="G182" s="28" t="s">
        <v>402</v>
      </c>
      <c r="H182" s="25" t="s">
        <v>87</v>
      </c>
    </row>
    <row r="183" spans="1:8" ht="30">
      <c r="A183" s="25" t="s">
        <v>804</v>
      </c>
      <c r="B183" s="43">
        <v>3.84</v>
      </c>
      <c r="C183" s="25" t="s">
        <v>80</v>
      </c>
      <c r="D183" s="28" t="s">
        <v>5</v>
      </c>
      <c r="E183" s="28" t="s">
        <v>21</v>
      </c>
      <c r="F183" s="25"/>
      <c r="G183" s="25" t="s">
        <v>802</v>
      </c>
      <c r="H183" s="13" t="s">
        <v>87</v>
      </c>
    </row>
    <row r="184" spans="1:8">
      <c r="A184" s="25" t="s">
        <v>948</v>
      </c>
      <c r="B184" s="25">
        <v>3.84</v>
      </c>
      <c r="C184" s="25" t="s">
        <v>83</v>
      </c>
      <c r="D184" s="25" t="s">
        <v>21</v>
      </c>
      <c r="E184" s="25"/>
      <c r="F184" s="25"/>
      <c r="G184" s="25" t="s">
        <v>940</v>
      </c>
      <c r="H184" s="25" t="s">
        <v>88</v>
      </c>
    </row>
    <row r="185" spans="1:8" ht="30">
      <c r="A185" s="28" t="s">
        <v>1241</v>
      </c>
      <c r="B185" s="28">
        <v>3.84</v>
      </c>
      <c r="C185" s="28" t="s">
        <v>83</v>
      </c>
      <c r="D185" s="28" t="s">
        <v>21</v>
      </c>
      <c r="E185" s="28"/>
      <c r="F185" s="28"/>
      <c r="G185" s="28" t="s">
        <v>1239</v>
      </c>
      <c r="H185" s="28" t="s">
        <v>87</v>
      </c>
    </row>
    <row r="186" spans="1:8" ht="30">
      <c r="A186" s="25" t="s">
        <v>434</v>
      </c>
      <c r="B186" s="40">
        <v>3.82</v>
      </c>
      <c r="C186" s="25" t="s">
        <v>83</v>
      </c>
      <c r="D186" s="25" t="s">
        <v>5</v>
      </c>
      <c r="E186" s="25" t="s">
        <v>21</v>
      </c>
      <c r="F186" s="25"/>
      <c r="G186" s="25" t="s">
        <v>433</v>
      </c>
      <c r="H186" s="19" t="s">
        <v>85</v>
      </c>
    </row>
    <row r="187" spans="1:8" ht="30">
      <c r="A187" s="28" t="s">
        <v>208</v>
      </c>
      <c r="B187" s="35">
        <v>3.81</v>
      </c>
      <c r="C187" s="28" t="s">
        <v>83</v>
      </c>
      <c r="D187" s="25" t="s">
        <v>8</v>
      </c>
      <c r="E187" s="25" t="s">
        <v>21</v>
      </c>
      <c r="F187" s="28"/>
      <c r="G187" s="28" t="s">
        <v>209</v>
      </c>
      <c r="H187" s="25" t="s">
        <v>87</v>
      </c>
    </row>
    <row r="188" spans="1:8" ht="30">
      <c r="A188" s="28" t="s">
        <v>390</v>
      </c>
      <c r="B188" s="40">
        <v>3.79</v>
      </c>
      <c r="C188" s="28" t="s">
        <v>80</v>
      </c>
      <c r="D188" s="28" t="s">
        <v>5</v>
      </c>
      <c r="E188" s="25" t="s">
        <v>6</v>
      </c>
      <c r="F188" s="25" t="s">
        <v>21</v>
      </c>
      <c r="G188" s="28" t="s">
        <v>389</v>
      </c>
      <c r="H188" s="19" t="s">
        <v>87</v>
      </c>
    </row>
    <row r="189" spans="1:8" ht="30">
      <c r="A189" s="25" t="s">
        <v>424</v>
      </c>
      <c r="B189" s="40">
        <v>3.79</v>
      </c>
      <c r="C189" s="25" t="s">
        <v>80</v>
      </c>
      <c r="D189" s="28" t="s">
        <v>5</v>
      </c>
      <c r="E189" s="25" t="s">
        <v>21</v>
      </c>
      <c r="F189" s="25"/>
      <c r="G189" s="25" t="s">
        <v>423</v>
      </c>
      <c r="H189" s="19" t="s">
        <v>87</v>
      </c>
    </row>
    <row r="190" spans="1:8" ht="30">
      <c r="A190" s="28" t="s">
        <v>426</v>
      </c>
      <c r="B190" s="43">
        <v>3.79</v>
      </c>
      <c r="C190" s="28" t="s">
        <v>83</v>
      </c>
      <c r="D190" s="28" t="s">
        <v>5</v>
      </c>
      <c r="E190" s="28" t="s">
        <v>21</v>
      </c>
      <c r="F190" s="28" t="s">
        <v>26</v>
      </c>
      <c r="G190" s="28" t="s">
        <v>425</v>
      </c>
      <c r="H190" s="19" t="s">
        <v>87</v>
      </c>
    </row>
    <row r="191" spans="1:8">
      <c r="A191" s="28" t="s">
        <v>414</v>
      </c>
      <c r="B191" s="40">
        <v>3.79</v>
      </c>
      <c r="C191" s="28" t="s">
        <v>80</v>
      </c>
      <c r="D191" s="28" t="s">
        <v>21</v>
      </c>
      <c r="E191" s="28"/>
      <c r="F191" s="28"/>
      <c r="G191" s="28" t="s">
        <v>413</v>
      </c>
      <c r="H191" s="25" t="s">
        <v>87</v>
      </c>
    </row>
    <row r="192" spans="1:8" ht="30">
      <c r="A192" s="25" t="s">
        <v>1040</v>
      </c>
      <c r="B192" s="28">
        <v>3.76</v>
      </c>
      <c r="C192" s="25" t="s">
        <v>83</v>
      </c>
      <c r="D192" s="28" t="s">
        <v>5</v>
      </c>
      <c r="E192" s="28" t="s">
        <v>6</v>
      </c>
      <c r="F192" s="28" t="s">
        <v>21</v>
      </c>
      <c r="G192" s="25" t="s">
        <v>1031</v>
      </c>
      <c r="H192" s="16" t="s">
        <v>87</v>
      </c>
    </row>
    <row r="193" spans="1:8">
      <c r="A193" s="28" t="s">
        <v>1610</v>
      </c>
      <c r="B193" s="28">
        <v>3.75</v>
      </c>
      <c r="C193" s="28" t="s">
        <v>80</v>
      </c>
      <c r="D193" s="28" t="s">
        <v>21</v>
      </c>
      <c r="E193" s="28" t="s">
        <v>8</v>
      </c>
      <c r="F193" s="28"/>
      <c r="G193" s="28" t="s">
        <v>1609</v>
      </c>
      <c r="H193" s="28" t="s">
        <v>87</v>
      </c>
    </row>
    <row r="194" spans="1:8" ht="30">
      <c r="A194" s="20" t="s">
        <v>1017</v>
      </c>
      <c r="B194" s="21">
        <v>3.74</v>
      </c>
      <c r="C194" s="20" t="s">
        <v>83</v>
      </c>
      <c r="D194" s="20" t="s">
        <v>21</v>
      </c>
      <c r="E194" s="20" t="s">
        <v>6</v>
      </c>
      <c r="F194" s="25" t="s">
        <v>5</v>
      </c>
      <c r="G194" s="20" t="s">
        <v>1007</v>
      </c>
      <c r="H194" s="25" t="s">
        <v>87</v>
      </c>
    </row>
    <row r="195" spans="1:8" ht="30">
      <c r="A195" s="28" t="s">
        <v>1445</v>
      </c>
      <c r="B195" s="28">
        <v>3.74</v>
      </c>
      <c r="C195" s="28" t="s">
        <v>83</v>
      </c>
      <c r="D195" s="28" t="s">
        <v>5</v>
      </c>
      <c r="E195" s="28" t="s">
        <v>21</v>
      </c>
      <c r="F195" s="28"/>
      <c r="G195" s="28" t="s">
        <v>1085</v>
      </c>
      <c r="H195" s="28" t="s">
        <v>87</v>
      </c>
    </row>
    <row r="196" spans="1:8" s="13" customFormat="1" ht="30">
      <c r="A196" s="28" t="s">
        <v>1116</v>
      </c>
      <c r="B196" s="28">
        <v>3.74</v>
      </c>
      <c r="C196" s="28" t="s">
        <v>83</v>
      </c>
      <c r="D196" s="28" t="s">
        <v>8</v>
      </c>
      <c r="E196" s="28" t="s">
        <v>21</v>
      </c>
      <c r="F196" s="28"/>
      <c r="G196" s="28" t="s">
        <v>1113</v>
      </c>
      <c r="H196" s="25" t="s">
        <v>87</v>
      </c>
    </row>
    <row r="197" spans="1:8" s="13" customFormat="1" ht="30">
      <c r="A197" s="28" t="s">
        <v>168</v>
      </c>
      <c r="B197" s="25">
        <v>3.74</v>
      </c>
      <c r="C197" s="28" t="s">
        <v>80</v>
      </c>
      <c r="D197" s="28" t="s">
        <v>21</v>
      </c>
      <c r="E197" s="25" t="s">
        <v>8</v>
      </c>
      <c r="F197" s="25"/>
      <c r="G197" s="28" t="s">
        <v>169</v>
      </c>
      <c r="H197" s="25" t="s">
        <v>87</v>
      </c>
    </row>
    <row r="198" spans="1:8">
      <c r="A198" s="25" t="s">
        <v>943</v>
      </c>
      <c r="B198" s="25">
        <v>3.71</v>
      </c>
      <c r="C198" s="25" t="s">
        <v>83</v>
      </c>
      <c r="D198" s="25" t="s">
        <v>21</v>
      </c>
      <c r="E198" s="25"/>
      <c r="F198" s="25"/>
      <c r="G198" s="28" t="s">
        <v>935</v>
      </c>
      <c r="H198" s="25" t="s">
        <v>87</v>
      </c>
    </row>
    <row r="199" spans="1:8" ht="30">
      <c r="A199" s="25" t="s">
        <v>620</v>
      </c>
      <c r="B199" s="40">
        <v>3.68</v>
      </c>
      <c r="C199" s="25" t="s">
        <v>80</v>
      </c>
      <c r="D199" s="19" t="s">
        <v>6</v>
      </c>
      <c r="E199" s="25" t="s">
        <v>8</v>
      </c>
      <c r="F199" s="25" t="s">
        <v>21</v>
      </c>
      <c r="G199" s="25" t="s">
        <v>613</v>
      </c>
      <c r="H199" s="19" t="s">
        <v>87</v>
      </c>
    </row>
    <row r="200" spans="1:8">
      <c r="A200" s="28" t="s">
        <v>1135</v>
      </c>
      <c r="B200" s="28">
        <v>3.68</v>
      </c>
      <c r="C200" s="28" t="s">
        <v>80</v>
      </c>
      <c r="D200" s="28" t="s">
        <v>21</v>
      </c>
      <c r="E200" s="28" t="s">
        <v>5</v>
      </c>
      <c r="F200" s="28"/>
      <c r="G200" s="28" t="s">
        <v>1127</v>
      </c>
      <c r="H200" s="28" t="s">
        <v>87</v>
      </c>
    </row>
    <row r="201" spans="1:8" ht="30">
      <c r="A201" s="139" t="s">
        <v>1138</v>
      </c>
      <c r="B201" s="140">
        <v>3.68</v>
      </c>
      <c r="C201" s="139" t="s">
        <v>80</v>
      </c>
      <c r="D201" s="140" t="s">
        <v>21</v>
      </c>
      <c r="E201" s="139" t="s">
        <v>44</v>
      </c>
      <c r="F201" s="140"/>
      <c r="G201" s="139" t="s">
        <v>1130</v>
      </c>
      <c r="H201" s="140" t="s">
        <v>87</v>
      </c>
    </row>
    <row r="202" spans="1:8" ht="30">
      <c r="A202" s="28" t="s">
        <v>1021</v>
      </c>
      <c r="B202" s="46">
        <v>3.68</v>
      </c>
      <c r="C202" s="28" t="s">
        <v>83</v>
      </c>
      <c r="D202" s="28" t="s">
        <v>21</v>
      </c>
      <c r="E202" s="28"/>
      <c r="F202" s="28"/>
      <c r="G202" s="28" t="s">
        <v>1011</v>
      </c>
      <c r="H202" s="25" t="s">
        <v>87</v>
      </c>
    </row>
    <row r="203" spans="1:8" ht="30">
      <c r="A203" s="25" t="s">
        <v>996</v>
      </c>
      <c r="B203" s="32">
        <v>3.63</v>
      </c>
      <c r="C203" s="25" t="s">
        <v>83</v>
      </c>
      <c r="D203" s="25" t="s">
        <v>8</v>
      </c>
      <c r="E203" s="25" t="s">
        <v>21</v>
      </c>
      <c r="F203" s="25"/>
      <c r="G203" s="25" t="s">
        <v>988</v>
      </c>
      <c r="H203" s="25" t="s">
        <v>87</v>
      </c>
    </row>
    <row r="204" spans="1:8" ht="30">
      <c r="A204" s="31" t="s">
        <v>829</v>
      </c>
      <c r="B204" s="43">
        <v>3.53</v>
      </c>
      <c r="C204" s="27" t="s">
        <v>80</v>
      </c>
      <c r="D204" s="28" t="s">
        <v>5</v>
      </c>
      <c r="E204" s="28" t="s">
        <v>21</v>
      </c>
      <c r="F204" s="13"/>
      <c r="G204" s="27" t="s">
        <v>828</v>
      </c>
      <c r="H204" s="13" t="s">
        <v>87</v>
      </c>
    </row>
    <row r="205" spans="1:8">
      <c r="A205" s="28" t="s">
        <v>1027</v>
      </c>
      <c r="B205" s="25">
        <v>3.53</v>
      </c>
      <c r="C205" s="28" t="s">
        <v>80</v>
      </c>
      <c r="D205" s="28" t="s">
        <v>21</v>
      </c>
      <c r="E205" s="28" t="s">
        <v>5</v>
      </c>
      <c r="F205" s="28"/>
      <c r="G205" s="25" t="s">
        <v>1015</v>
      </c>
      <c r="H205" s="25" t="s">
        <v>87</v>
      </c>
    </row>
    <row r="206" spans="1:8">
      <c r="A206" s="28" t="s">
        <v>1139</v>
      </c>
      <c r="B206" s="28">
        <v>3.5</v>
      </c>
      <c r="C206" s="28" t="s">
        <v>80</v>
      </c>
      <c r="D206" s="28" t="s">
        <v>21</v>
      </c>
      <c r="E206" s="28" t="s">
        <v>8</v>
      </c>
      <c r="F206" s="28" t="s">
        <v>6</v>
      </c>
      <c r="G206" s="28" t="s">
        <v>1131</v>
      </c>
      <c r="H206" s="28" t="s">
        <v>87</v>
      </c>
    </row>
    <row r="207" spans="1:8">
      <c r="A207" s="25" t="s">
        <v>166</v>
      </c>
      <c r="B207" s="25">
        <v>3.47</v>
      </c>
      <c r="C207" s="25" t="s">
        <v>83</v>
      </c>
      <c r="D207" s="25" t="s">
        <v>21</v>
      </c>
      <c r="E207" s="25"/>
      <c r="F207" s="25"/>
      <c r="G207" s="25" t="s">
        <v>167</v>
      </c>
      <c r="H207" s="25" t="s">
        <v>87</v>
      </c>
    </row>
    <row r="208" spans="1:8" ht="30">
      <c r="A208" s="15" t="s">
        <v>1539</v>
      </c>
      <c r="B208" s="28">
        <v>3.47</v>
      </c>
      <c r="C208" s="28" t="s">
        <v>80</v>
      </c>
      <c r="D208" s="28" t="s">
        <v>5</v>
      </c>
      <c r="E208" s="28" t="s">
        <v>21</v>
      </c>
      <c r="F208" s="28"/>
      <c r="G208" s="28" t="s">
        <v>1538</v>
      </c>
      <c r="H208" s="28" t="s">
        <v>88</v>
      </c>
    </row>
    <row r="209" spans="1:8">
      <c r="A209" s="28" t="s">
        <v>1016</v>
      </c>
      <c r="B209" s="42">
        <v>3.45</v>
      </c>
      <c r="C209" s="28" t="s">
        <v>83</v>
      </c>
      <c r="D209" s="28" t="s">
        <v>21</v>
      </c>
      <c r="E209" s="25"/>
      <c r="F209" s="25"/>
      <c r="G209" s="28" t="s">
        <v>1006</v>
      </c>
      <c r="H209" s="25" t="s">
        <v>87</v>
      </c>
    </row>
    <row r="210" spans="1:8" ht="30">
      <c r="A210" s="28" t="s">
        <v>162</v>
      </c>
      <c r="B210" s="28">
        <v>3.44</v>
      </c>
      <c r="C210" s="28" t="s">
        <v>83</v>
      </c>
      <c r="D210" s="28" t="s">
        <v>6</v>
      </c>
      <c r="E210" s="28" t="s">
        <v>21</v>
      </c>
      <c r="F210" s="28"/>
      <c r="G210" s="28" t="s">
        <v>163</v>
      </c>
      <c r="H210" s="28" t="s">
        <v>87</v>
      </c>
    </row>
    <row r="211" spans="1:8" s="13" customFormat="1" ht="30">
      <c r="A211" s="28" t="s">
        <v>1463</v>
      </c>
      <c r="B211" s="28">
        <v>3.42</v>
      </c>
      <c r="C211" s="28" t="s">
        <v>83</v>
      </c>
      <c r="D211" s="28" t="s">
        <v>21</v>
      </c>
      <c r="E211" s="28"/>
      <c r="F211" s="28"/>
      <c r="G211" s="28" t="s">
        <v>1462</v>
      </c>
      <c r="H211" s="28" t="s">
        <v>87</v>
      </c>
    </row>
    <row r="212" spans="1:8" ht="30">
      <c r="A212" s="37" t="s">
        <v>1473</v>
      </c>
      <c r="B212" s="34">
        <v>3.4</v>
      </c>
      <c r="C212" s="28" t="s">
        <v>80</v>
      </c>
      <c r="D212" s="28" t="s">
        <v>6</v>
      </c>
      <c r="E212" s="28" t="s">
        <v>21</v>
      </c>
      <c r="F212" s="28"/>
      <c r="G212" s="28" t="s">
        <v>1472</v>
      </c>
      <c r="H212" s="28" t="s">
        <v>88</v>
      </c>
    </row>
    <row r="213" spans="1:8" ht="30">
      <c r="A213" s="20" t="s">
        <v>153</v>
      </c>
      <c r="B213" s="21">
        <v>3.35</v>
      </c>
      <c r="C213" s="20" t="s">
        <v>83</v>
      </c>
      <c r="D213" s="25" t="s">
        <v>8</v>
      </c>
      <c r="E213" s="28" t="s">
        <v>26</v>
      </c>
      <c r="F213" s="28" t="s">
        <v>21</v>
      </c>
      <c r="G213" s="20" t="s">
        <v>154</v>
      </c>
      <c r="H213" s="25" t="s">
        <v>88</v>
      </c>
    </row>
    <row r="214" spans="1:8" ht="30">
      <c r="A214" s="25" t="s">
        <v>1511</v>
      </c>
      <c r="B214" s="28">
        <v>3.32</v>
      </c>
      <c r="C214" s="28" t="s">
        <v>80</v>
      </c>
      <c r="D214" s="28" t="s">
        <v>8</v>
      </c>
      <c r="E214" s="28" t="s">
        <v>21</v>
      </c>
      <c r="F214" s="28"/>
      <c r="G214" s="28" t="s">
        <v>1510</v>
      </c>
      <c r="H214" s="28" t="s">
        <v>88</v>
      </c>
    </row>
    <row r="215" spans="1:8" ht="30">
      <c r="A215" s="28" t="s">
        <v>1051</v>
      </c>
      <c r="B215" s="28">
        <v>3.2</v>
      </c>
      <c r="C215" s="28" t="s">
        <v>80</v>
      </c>
      <c r="D215" s="28" t="s">
        <v>6</v>
      </c>
      <c r="E215" s="28" t="s">
        <v>58</v>
      </c>
      <c r="F215" s="28" t="s">
        <v>21</v>
      </c>
      <c r="G215" s="28" t="s">
        <v>1050</v>
      </c>
      <c r="H215" s="13" t="s">
        <v>87</v>
      </c>
    </row>
    <row r="216" spans="1:8" ht="30">
      <c r="A216" s="82" t="s">
        <v>417</v>
      </c>
      <c r="B216" s="134">
        <v>4.6500000000000004</v>
      </c>
      <c r="C216" s="82" t="s">
        <v>83</v>
      </c>
      <c r="D216" s="82" t="s">
        <v>66</v>
      </c>
      <c r="E216" s="82" t="s">
        <v>21</v>
      </c>
      <c r="F216" s="104"/>
      <c r="G216" s="82" t="s">
        <v>418</v>
      </c>
      <c r="H216" s="79" t="s">
        <v>87</v>
      </c>
    </row>
    <row r="217" spans="1:8" ht="30">
      <c r="A217" s="114" t="s">
        <v>1169</v>
      </c>
      <c r="B217" s="82">
        <v>4.47</v>
      </c>
      <c r="C217" s="82" t="s">
        <v>83</v>
      </c>
      <c r="D217" s="82" t="s">
        <v>8</v>
      </c>
      <c r="E217" s="82" t="s">
        <v>21</v>
      </c>
      <c r="F217" s="82"/>
      <c r="G217" s="82" t="s">
        <v>1163</v>
      </c>
      <c r="H217" s="82" t="s">
        <v>88</v>
      </c>
    </row>
    <row r="218" spans="1:8" ht="30">
      <c r="A218" s="82" t="s">
        <v>203</v>
      </c>
      <c r="B218" s="80">
        <v>4.37</v>
      </c>
      <c r="C218" s="82" t="s">
        <v>83</v>
      </c>
      <c r="D218" s="82" t="s">
        <v>8</v>
      </c>
      <c r="E218" s="82" t="s">
        <v>5</v>
      </c>
      <c r="F218" s="82" t="s">
        <v>21</v>
      </c>
      <c r="G218" s="82" t="s">
        <v>204</v>
      </c>
      <c r="H218" s="79" t="s">
        <v>85</v>
      </c>
    </row>
    <row r="219" spans="1:8">
      <c r="A219" s="82" t="s">
        <v>1185</v>
      </c>
      <c r="B219" s="82">
        <v>3.95</v>
      </c>
      <c r="C219" s="82" t="s">
        <v>83</v>
      </c>
      <c r="D219" s="82" t="s">
        <v>21</v>
      </c>
      <c r="E219" s="82"/>
      <c r="F219" s="82"/>
      <c r="G219" s="82" t="s">
        <v>1174</v>
      </c>
      <c r="H219" s="82" t="s">
        <v>87</v>
      </c>
    </row>
    <row r="220" spans="1:8" ht="30">
      <c r="A220" s="79" t="s">
        <v>1081</v>
      </c>
      <c r="B220" s="83">
        <v>3.63</v>
      </c>
      <c r="C220" s="79" t="s">
        <v>80</v>
      </c>
      <c r="D220" s="79" t="s">
        <v>5</v>
      </c>
      <c r="E220" s="79" t="s">
        <v>6</v>
      </c>
      <c r="F220" s="79" t="s">
        <v>21</v>
      </c>
      <c r="G220" s="79" t="s">
        <v>1080</v>
      </c>
      <c r="H220" s="91" t="s">
        <v>87</v>
      </c>
    </row>
    <row r="221" spans="1:8" ht="30">
      <c r="A221" s="82" t="s">
        <v>383</v>
      </c>
      <c r="B221" s="84">
        <v>3.13</v>
      </c>
      <c r="C221" s="82" t="s">
        <v>83</v>
      </c>
      <c r="D221" s="82" t="s">
        <v>5</v>
      </c>
      <c r="E221" s="82" t="s">
        <v>21</v>
      </c>
      <c r="F221" s="82" t="s">
        <v>6</v>
      </c>
      <c r="G221" s="82" t="s">
        <v>372</v>
      </c>
      <c r="H221" s="81" t="s">
        <v>87</v>
      </c>
    </row>
  </sheetData>
  <mergeCells count="1">
    <mergeCell ref="A1:I1"/>
  </mergeCells>
  <pageMargins left="0" right="0" top="0" bottom="0" header="0" footer="0"/>
  <pageSetup paperSize="9" scale="8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2"/>
  <sheetViews>
    <sheetView view="pageBreakPreview" topLeftCell="A163" zoomScale="106" zoomScaleSheetLayoutView="106" workbookViewId="0">
      <selection activeCell="B111" sqref="B111"/>
    </sheetView>
  </sheetViews>
  <sheetFormatPr defaultRowHeight="15"/>
  <cols>
    <col min="1" max="1" width="29.85546875" customWidth="1"/>
    <col min="2" max="2" width="16.28515625" customWidth="1"/>
    <col min="3" max="3" width="20.42578125" customWidth="1"/>
    <col min="4" max="4" width="16.5703125" customWidth="1"/>
    <col min="5" max="5" width="18.140625" customWidth="1"/>
    <col min="6" max="6" width="19.42578125" customWidth="1"/>
    <col min="7" max="7" width="21" customWidth="1"/>
    <col min="8" max="8" width="16" customWidth="1"/>
    <col min="9" max="9" width="15.85546875" customWidth="1"/>
    <col min="10" max="10" width="12.28515625" customWidth="1"/>
    <col min="11" max="11" width="19.140625" customWidth="1"/>
  </cols>
  <sheetData>
    <row r="1" spans="1:11" ht="61.5" customHeight="1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7.25">
      <c r="A2" s="9" t="s">
        <v>0</v>
      </c>
      <c r="B2" s="10" t="s">
        <v>2</v>
      </c>
      <c r="C2" s="9" t="s">
        <v>18</v>
      </c>
      <c r="D2" s="9" t="s">
        <v>1</v>
      </c>
      <c r="E2" s="9" t="s">
        <v>13</v>
      </c>
      <c r="F2" s="48" t="s">
        <v>14</v>
      </c>
      <c r="G2" s="9" t="s">
        <v>15</v>
      </c>
      <c r="H2" s="9" t="s">
        <v>81</v>
      </c>
    </row>
    <row r="3" spans="1:11">
      <c r="A3" s="25" t="s">
        <v>277</v>
      </c>
      <c r="B3" s="46">
        <v>5</v>
      </c>
      <c r="C3" s="25" t="s">
        <v>83</v>
      </c>
      <c r="D3" s="25" t="s">
        <v>100</v>
      </c>
      <c r="E3" s="27" t="s">
        <v>66</v>
      </c>
      <c r="F3" s="25"/>
      <c r="G3" s="25" t="s">
        <v>278</v>
      </c>
      <c r="H3" s="27" t="s">
        <v>87</v>
      </c>
    </row>
    <row r="4" spans="1:11" ht="30">
      <c r="A4" s="28" t="s">
        <v>296</v>
      </c>
      <c r="B4" s="24">
        <v>4.95</v>
      </c>
      <c r="C4" s="24" t="s">
        <v>83</v>
      </c>
      <c r="D4" s="25" t="s">
        <v>66</v>
      </c>
      <c r="E4" s="28"/>
      <c r="F4" s="16"/>
      <c r="G4" s="24" t="s">
        <v>295</v>
      </c>
      <c r="H4" s="19" t="s">
        <v>87</v>
      </c>
    </row>
    <row r="5" spans="1:11">
      <c r="A5" s="25" t="s">
        <v>302</v>
      </c>
      <c r="B5" s="25">
        <v>4.84</v>
      </c>
      <c r="C5" s="25" t="s">
        <v>83</v>
      </c>
      <c r="D5" s="25" t="s">
        <v>66</v>
      </c>
      <c r="E5" s="28"/>
      <c r="F5" s="25"/>
      <c r="G5" s="25" t="s">
        <v>301</v>
      </c>
      <c r="H5" s="19" t="s">
        <v>87</v>
      </c>
    </row>
    <row r="6" spans="1:11">
      <c r="A6" s="25" t="s">
        <v>775</v>
      </c>
      <c r="B6" s="42">
        <v>4.84</v>
      </c>
      <c r="C6" s="25" t="s">
        <v>83</v>
      </c>
      <c r="D6" s="25" t="s">
        <v>66</v>
      </c>
      <c r="E6" s="25"/>
      <c r="F6" s="25"/>
      <c r="G6" s="25" t="s">
        <v>542</v>
      </c>
      <c r="H6" s="19" t="s">
        <v>88</v>
      </c>
    </row>
    <row r="7" spans="1:11" s="143" customFormat="1">
      <c r="A7" s="139" t="s">
        <v>1206</v>
      </c>
      <c r="B7" s="149">
        <v>4.84</v>
      </c>
      <c r="C7" s="139" t="s">
        <v>80</v>
      </c>
      <c r="D7" s="139" t="s">
        <v>66</v>
      </c>
      <c r="E7" s="139" t="s">
        <v>69</v>
      </c>
      <c r="F7" s="139"/>
      <c r="G7" s="139" t="s">
        <v>1197</v>
      </c>
      <c r="H7" s="143" t="s">
        <v>87</v>
      </c>
    </row>
    <row r="8" spans="1:11">
      <c r="A8" s="16" t="s">
        <v>1546</v>
      </c>
      <c r="B8" s="16">
        <v>4.84</v>
      </c>
      <c r="C8" s="16" t="s">
        <v>80</v>
      </c>
      <c r="D8" s="16" t="s">
        <v>66</v>
      </c>
      <c r="E8" s="16"/>
      <c r="F8" s="16"/>
      <c r="G8" s="16" t="s">
        <v>1543</v>
      </c>
      <c r="H8" s="16" t="s">
        <v>87</v>
      </c>
    </row>
    <row r="9" spans="1:11" s="143" customFormat="1" ht="30">
      <c r="A9" s="139" t="s">
        <v>290</v>
      </c>
      <c r="B9" s="146">
        <v>4.79</v>
      </c>
      <c r="C9" s="139" t="s">
        <v>80</v>
      </c>
      <c r="D9" s="139" t="s">
        <v>66</v>
      </c>
      <c r="E9" s="139"/>
      <c r="F9" s="139"/>
      <c r="G9" s="139" t="s">
        <v>289</v>
      </c>
      <c r="H9" s="142" t="s">
        <v>88</v>
      </c>
    </row>
    <row r="10" spans="1:11">
      <c r="A10" s="25" t="s">
        <v>286</v>
      </c>
      <c r="B10" s="35">
        <v>4.75</v>
      </c>
      <c r="C10" s="25" t="s">
        <v>83</v>
      </c>
      <c r="D10" s="25" t="s">
        <v>66</v>
      </c>
      <c r="E10" s="25"/>
      <c r="F10" s="25"/>
      <c r="G10" s="25" t="s">
        <v>285</v>
      </c>
      <c r="H10" s="19" t="s">
        <v>87</v>
      </c>
    </row>
    <row r="11" spans="1:11">
      <c r="A11" s="25" t="s">
        <v>515</v>
      </c>
      <c r="B11" s="35">
        <v>4.74</v>
      </c>
      <c r="C11" s="25" t="s">
        <v>83</v>
      </c>
      <c r="D11" s="25" t="s">
        <v>66</v>
      </c>
      <c r="E11" s="25" t="s">
        <v>69</v>
      </c>
      <c r="F11" s="25"/>
      <c r="G11" s="25" t="s">
        <v>503</v>
      </c>
      <c r="H11" s="19" t="s">
        <v>87</v>
      </c>
    </row>
    <row r="12" spans="1:11" ht="30">
      <c r="A12" s="25" t="s">
        <v>586</v>
      </c>
      <c r="B12" s="25">
        <v>4.74</v>
      </c>
      <c r="C12" s="25" t="s">
        <v>83</v>
      </c>
      <c r="D12" s="25" t="s">
        <v>66</v>
      </c>
      <c r="E12" s="25"/>
      <c r="F12" s="25"/>
      <c r="G12" s="25" t="s">
        <v>578</v>
      </c>
      <c r="H12" s="19" t="s">
        <v>87</v>
      </c>
    </row>
    <row r="13" spans="1:11">
      <c r="A13" s="25" t="s">
        <v>903</v>
      </c>
      <c r="B13" s="25">
        <v>4.74</v>
      </c>
      <c r="C13" s="25" t="s">
        <v>80</v>
      </c>
      <c r="D13" s="25" t="s">
        <v>66</v>
      </c>
      <c r="E13" s="25"/>
      <c r="F13" s="25"/>
      <c r="G13" s="25" t="s">
        <v>904</v>
      </c>
      <c r="H13" s="13" t="s">
        <v>87</v>
      </c>
    </row>
    <row r="14" spans="1:11" ht="30">
      <c r="A14" s="25" t="s">
        <v>951</v>
      </c>
      <c r="B14" s="32">
        <v>4.7</v>
      </c>
      <c r="C14" s="25" t="s">
        <v>83</v>
      </c>
      <c r="D14" s="25" t="s">
        <v>66</v>
      </c>
      <c r="E14" s="25"/>
      <c r="F14" s="25"/>
      <c r="G14" s="36" t="s">
        <v>513</v>
      </c>
      <c r="H14" s="19" t="s">
        <v>87</v>
      </c>
    </row>
    <row r="15" spans="1:11">
      <c r="A15" s="25" t="s">
        <v>1373</v>
      </c>
      <c r="B15" s="35">
        <v>4.7</v>
      </c>
      <c r="C15" s="25" t="s">
        <v>80</v>
      </c>
      <c r="D15" s="25" t="s">
        <v>66</v>
      </c>
      <c r="E15" s="25"/>
      <c r="F15" s="25"/>
      <c r="G15" s="25" t="s">
        <v>1367</v>
      </c>
      <c r="H15" s="13" t="s">
        <v>87</v>
      </c>
    </row>
    <row r="16" spans="1:11">
      <c r="A16" s="25" t="s">
        <v>97</v>
      </c>
      <c r="B16" s="35">
        <v>4.6500000000000004</v>
      </c>
      <c r="C16" s="25" t="s">
        <v>83</v>
      </c>
      <c r="D16" s="25" t="s">
        <v>66</v>
      </c>
      <c r="E16" s="25" t="s">
        <v>58</v>
      </c>
      <c r="F16" s="25"/>
      <c r="G16" s="25" t="s">
        <v>93</v>
      </c>
      <c r="H16" s="19" t="s">
        <v>88</v>
      </c>
    </row>
    <row r="17" spans="1:8">
      <c r="A17" s="28" t="s">
        <v>417</v>
      </c>
      <c r="B17" s="46">
        <v>4.6500000000000004</v>
      </c>
      <c r="C17" s="28" t="s">
        <v>83</v>
      </c>
      <c r="D17" s="28" t="s">
        <v>66</v>
      </c>
      <c r="E17" s="28"/>
      <c r="F17" s="33"/>
      <c r="G17" s="28" t="s">
        <v>418</v>
      </c>
      <c r="H17" s="25" t="s">
        <v>87</v>
      </c>
    </row>
    <row r="18" spans="1:8">
      <c r="A18" s="25" t="s">
        <v>579</v>
      </c>
      <c r="B18" s="35">
        <v>4.6500000000000004</v>
      </c>
      <c r="C18" s="25" t="s">
        <v>83</v>
      </c>
      <c r="D18" s="25" t="s">
        <v>66</v>
      </c>
      <c r="E18" s="25" t="s">
        <v>58</v>
      </c>
      <c r="F18" s="25"/>
      <c r="G18" s="25" t="s">
        <v>571</v>
      </c>
      <c r="H18" s="19" t="s">
        <v>87</v>
      </c>
    </row>
    <row r="19" spans="1:8" ht="30">
      <c r="A19" s="28" t="s">
        <v>1368</v>
      </c>
      <c r="B19" s="28">
        <v>4.6500000000000004</v>
      </c>
      <c r="C19" s="28" t="s">
        <v>80</v>
      </c>
      <c r="D19" s="25" t="s">
        <v>66</v>
      </c>
      <c r="E19" s="28"/>
      <c r="F19" s="28"/>
      <c r="G19" s="28" t="s">
        <v>1362</v>
      </c>
      <c r="H19" s="13" t="s">
        <v>87</v>
      </c>
    </row>
    <row r="20" spans="1:8" ht="30">
      <c r="A20" s="25" t="s">
        <v>1267</v>
      </c>
      <c r="B20" s="32">
        <v>4.62</v>
      </c>
      <c r="C20" s="25" t="s">
        <v>80</v>
      </c>
      <c r="D20" s="25" t="s">
        <v>43</v>
      </c>
      <c r="E20" s="25" t="s">
        <v>66</v>
      </c>
      <c r="F20" s="26"/>
      <c r="G20" s="25" t="s">
        <v>1266</v>
      </c>
      <c r="H20" s="13" t="s">
        <v>88</v>
      </c>
    </row>
    <row r="21" spans="1:8">
      <c r="A21" s="16" t="s">
        <v>1601</v>
      </c>
      <c r="B21" s="16">
        <v>4.6100000000000003</v>
      </c>
      <c r="C21" s="16" t="s">
        <v>83</v>
      </c>
      <c r="D21" s="16" t="s">
        <v>66</v>
      </c>
      <c r="E21" s="16"/>
      <c r="F21" s="16"/>
      <c r="G21" s="16" t="s">
        <v>1600</v>
      </c>
      <c r="H21" s="16" t="s">
        <v>88</v>
      </c>
    </row>
    <row r="22" spans="1:8" ht="30">
      <c r="A22" s="28" t="s">
        <v>502</v>
      </c>
      <c r="B22" s="44">
        <v>4.58</v>
      </c>
      <c r="C22" s="28" t="s">
        <v>83</v>
      </c>
      <c r="D22" s="25" t="s">
        <v>66</v>
      </c>
      <c r="E22" s="28"/>
      <c r="F22" s="28"/>
      <c r="G22" s="28" t="s">
        <v>501</v>
      </c>
      <c r="H22" s="19" t="s">
        <v>88</v>
      </c>
    </row>
    <row r="23" spans="1:8" ht="30">
      <c r="A23" s="28" t="s">
        <v>522</v>
      </c>
      <c r="B23" s="41">
        <v>4.58</v>
      </c>
      <c r="C23" s="28" t="s">
        <v>83</v>
      </c>
      <c r="D23" s="28" t="s">
        <v>66</v>
      </c>
      <c r="E23" s="28" t="s">
        <v>26</v>
      </c>
      <c r="F23" s="28" t="s">
        <v>69</v>
      </c>
      <c r="G23" s="28" t="s">
        <v>510</v>
      </c>
      <c r="H23" s="19" t="s">
        <v>87</v>
      </c>
    </row>
    <row r="24" spans="1:8" ht="30">
      <c r="A24" s="25" t="s">
        <v>570</v>
      </c>
      <c r="B24" s="32">
        <v>4.58</v>
      </c>
      <c r="C24" s="116" t="s">
        <v>83</v>
      </c>
      <c r="D24" s="25" t="s">
        <v>66</v>
      </c>
      <c r="E24" s="25"/>
      <c r="F24" s="25"/>
      <c r="G24" s="25" t="s">
        <v>569</v>
      </c>
      <c r="H24" s="19" t="s">
        <v>87</v>
      </c>
    </row>
    <row r="25" spans="1:8">
      <c r="A25" s="28" t="s">
        <v>787</v>
      </c>
      <c r="B25" s="28">
        <v>4.58</v>
      </c>
      <c r="C25" s="28" t="s">
        <v>83</v>
      </c>
      <c r="D25" s="25" t="s">
        <v>58</v>
      </c>
      <c r="E25" s="25" t="s">
        <v>66</v>
      </c>
      <c r="F25" s="28"/>
      <c r="G25" s="28" t="s">
        <v>786</v>
      </c>
      <c r="H25" s="13" t="s">
        <v>88</v>
      </c>
    </row>
    <row r="26" spans="1:8">
      <c r="A26" s="25" t="s">
        <v>899</v>
      </c>
      <c r="B26" s="35">
        <v>4.58</v>
      </c>
      <c r="C26" s="25" t="s">
        <v>80</v>
      </c>
      <c r="D26" s="25" t="s">
        <v>66</v>
      </c>
      <c r="E26" s="25"/>
      <c r="F26" s="25"/>
      <c r="G26" s="25" t="s">
        <v>900</v>
      </c>
      <c r="H26" s="13" t="s">
        <v>88</v>
      </c>
    </row>
    <row r="27" spans="1:8" ht="30">
      <c r="A27" s="25" t="s">
        <v>1048</v>
      </c>
      <c r="B27" s="42">
        <v>4.58</v>
      </c>
      <c r="C27" s="25" t="s">
        <v>83</v>
      </c>
      <c r="D27" s="25" t="s">
        <v>69</v>
      </c>
      <c r="E27" s="25" t="s">
        <v>66</v>
      </c>
      <c r="F27" s="25"/>
      <c r="G27" s="25" t="s">
        <v>1047</v>
      </c>
      <c r="H27" s="27" t="s">
        <v>87</v>
      </c>
    </row>
    <row r="28" spans="1:8" s="13" customFormat="1" ht="30">
      <c r="A28" s="25" t="s">
        <v>1562</v>
      </c>
      <c r="B28" s="35">
        <v>4.58</v>
      </c>
      <c r="C28" s="25" t="s">
        <v>80</v>
      </c>
      <c r="D28" s="25" t="s">
        <v>66</v>
      </c>
      <c r="E28" s="25" t="s">
        <v>58</v>
      </c>
      <c r="F28" s="26"/>
      <c r="G28" s="25" t="s">
        <v>1561</v>
      </c>
      <c r="H28" s="25" t="s">
        <v>88</v>
      </c>
    </row>
    <row r="29" spans="1:8" ht="30">
      <c r="A29" s="140" t="s">
        <v>1063</v>
      </c>
      <c r="B29" s="140">
        <v>4.57</v>
      </c>
      <c r="C29" s="140" t="s">
        <v>80</v>
      </c>
      <c r="D29" s="140" t="s">
        <v>66</v>
      </c>
      <c r="E29" s="140" t="s">
        <v>69</v>
      </c>
      <c r="F29" s="140"/>
      <c r="G29" s="140" t="s">
        <v>1055</v>
      </c>
      <c r="H29" s="143" t="s">
        <v>88</v>
      </c>
    </row>
    <row r="30" spans="1:8" s="13" customFormat="1" ht="30">
      <c r="A30" s="25" t="s">
        <v>300</v>
      </c>
      <c r="B30" s="25">
        <v>4.55</v>
      </c>
      <c r="C30" s="25" t="s">
        <v>83</v>
      </c>
      <c r="D30" s="25" t="s">
        <v>66</v>
      </c>
      <c r="E30" s="25" t="s">
        <v>69</v>
      </c>
      <c r="F30" s="25"/>
      <c r="G30" s="25" t="s">
        <v>299</v>
      </c>
      <c r="H30" s="19" t="s">
        <v>88</v>
      </c>
    </row>
    <row r="31" spans="1:8">
      <c r="A31" s="139" t="s">
        <v>580</v>
      </c>
      <c r="B31" s="150">
        <v>4.55</v>
      </c>
      <c r="C31" s="139" t="s">
        <v>80</v>
      </c>
      <c r="D31" s="139" t="s">
        <v>66</v>
      </c>
      <c r="E31" s="139"/>
      <c r="F31" s="151"/>
      <c r="G31" s="139" t="s">
        <v>572</v>
      </c>
      <c r="H31" s="140" t="s">
        <v>87</v>
      </c>
    </row>
    <row r="32" spans="1:8" s="13" customFormat="1" ht="30">
      <c r="A32" s="25" t="s">
        <v>959</v>
      </c>
      <c r="B32" s="25">
        <v>4.55</v>
      </c>
      <c r="C32" s="25" t="s">
        <v>83</v>
      </c>
      <c r="D32" s="25" t="s">
        <v>135</v>
      </c>
      <c r="E32" s="27" t="s">
        <v>66</v>
      </c>
      <c r="F32" s="25"/>
      <c r="G32" s="25" t="s">
        <v>958</v>
      </c>
      <c r="H32" s="27" t="s">
        <v>87</v>
      </c>
    </row>
    <row r="33" spans="1:8" ht="30">
      <c r="A33" s="139" t="s">
        <v>1148</v>
      </c>
      <c r="B33" s="146">
        <v>4.55</v>
      </c>
      <c r="C33" s="139" t="s">
        <v>80</v>
      </c>
      <c r="D33" s="139" t="s">
        <v>58</v>
      </c>
      <c r="E33" s="139" t="s">
        <v>66</v>
      </c>
      <c r="F33" s="139"/>
      <c r="G33" s="139" t="s">
        <v>1144</v>
      </c>
      <c r="H33" s="143" t="s">
        <v>87</v>
      </c>
    </row>
    <row r="34" spans="1:8" ht="30">
      <c r="A34" s="25" t="s">
        <v>520</v>
      </c>
      <c r="B34" s="25">
        <v>4.53</v>
      </c>
      <c r="C34" s="25" t="s">
        <v>83</v>
      </c>
      <c r="D34" s="25" t="s">
        <v>66</v>
      </c>
      <c r="E34" s="25"/>
      <c r="F34" s="25"/>
      <c r="G34" s="25" t="s">
        <v>508</v>
      </c>
      <c r="H34" s="19" t="s">
        <v>87</v>
      </c>
    </row>
    <row r="35" spans="1:8" ht="30">
      <c r="A35" s="25" t="s">
        <v>536</v>
      </c>
      <c r="B35" s="32">
        <v>4.53</v>
      </c>
      <c r="C35" s="25" t="s">
        <v>83</v>
      </c>
      <c r="D35" s="25" t="s">
        <v>66</v>
      </c>
      <c r="E35" s="25" t="s">
        <v>58</v>
      </c>
      <c r="F35" s="25"/>
      <c r="G35" s="25" t="s">
        <v>537</v>
      </c>
      <c r="H35" s="19" t="s">
        <v>88</v>
      </c>
    </row>
    <row r="36" spans="1:8" ht="30">
      <c r="A36" s="25" t="s">
        <v>1194</v>
      </c>
      <c r="B36" s="35">
        <v>4.53</v>
      </c>
      <c r="C36" s="25" t="s">
        <v>83</v>
      </c>
      <c r="D36" s="25" t="s">
        <v>100</v>
      </c>
      <c r="E36" s="25" t="s">
        <v>43</v>
      </c>
      <c r="F36" s="25" t="s">
        <v>66</v>
      </c>
      <c r="G36" s="25" t="s">
        <v>1193</v>
      </c>
      <c r="H36" s="13" t="s">
        <v>87</v>
      </c>
    </row>
    <row r="37" spans="1:8" s="13" customFormat="1" ht="30">
      <c r="A37" s="28" t="s">
        <v>1372</v>
      </c>
      <c r="B37" s="28">
        <v>4.53</v>
      </c>
      <c r="C37" s="28" t="s">
        <v>83</v>
      </c>
      <c r="D37" s="28" t="s">
        <v>66</v>
      </c>
      <c r="E37" s="25"/>
      <c r="F37" s="25"/>
      <c r="G37" s="28" t="s">
        <v>1366</v>
      </c>
      <c r="H37" s="13" t="s">
        <v>87</v>
      </c>
    </row>
    <row r="38" spans="1:8" ht="30">
      <c r="A38" s="140" t="s">
        <v>1416</v>
      </c>
      <c r="B38" s="152">
        <v>4.53</v>
      </c>
      <c r="C38" s="152" t="s">
        <v>80</v>
      </c>
      <c r="D38" s="152" t="s">
        <v>58</v>
      </c>
      <c r="E38" s="152" t="s">
        <v>66</v>
      </c>
      <c r="F38" s="152"/>
      <c r="G38" s="152" t="s">
        <v>1415</v>
      </c>
      <c r="H38" s="152" t="s">
        <v>87</v>
      </c>
    </row>
    <row r="39" spans="1:8">
      <c r="A39" s="25" t="s">
        <v>284</v>
      </c>
      <c r="B39" s="35">
        <v>4.5199999999999996</v>
      </c>
      <c r="C39" s="25" t="s">
        <v>83</v>
      </c>
      <c r="D39" s="25" t="s">
        <v>66</v>
      </c>
      <c r="E39" s="25"/>
      <c r="F39" s="25"/>
      <c r="G39" s="25" t="s">
        <v>283</v>
      </c>
      <c r="H39" s="19" t="s">
        <v>87</v>
      </c>
    </row>
    <row r="40" spans="1:8">
      <c r="A40" s="25" t="s">
        <v>910</v>
      </c>
      <c r="B40" s="35">
        <v>4.5</v>
      </c>
      <c r="C40" s="25" t="s">
        <v>80</v>
      </c>
      <c r="D40" s="25" t="s">
        <v>66</v>
      </c>
      <c r="E40" s="25"/>
      <c r="F40" s="25"/>
      <c r="G40" s="25" t="s">
        <v>909</v>
      </c>
      <c r="H40" s="13" t="s">
        <v>87</v>
      </c>
    </row>
    <row r="41" spans="1:8">
      <c r="A41" s="25" t="s">
        <v>1207</v>
      </c>
      <c r="B41" s="25">
        <v>4.5</v>
      </c>
      <c r="C41" s="25" t="s">
        <v>83</v>
      </c>
      <c r="D41" s="25" t="s">
        <v>66</v>
      </c>
      <c r="E41" s="25" t="s">
        <v>69</v>
      </c>
      <c r="F41" s="25"/>
      <c r="G41" s="25" t="s">
        <v>1198</v>
      </c>
      <c r="H41" s="13" t="s">
        <v>88</v>
      </c>
    </row>
    <row r="42" spans="1:8" ht="30">
      <c r="A42" s="25" t="s">
        <v>1580</v>
      </c>
      <c r="B42" s="35">
        <v>4.4800000000000004</v>
      </c>
      <c r="C42" s="25" t="s">
        <v>83</v>
      </c>
      <c r="D42" s="25" t="s">
        <v>66</v>
      </c>
      <c r="E42" s="25"/>
      <c r="F42" s="26"/>
      <c r="G42" s="25" t="s">
        <v>1579</v>
      </c>
      <c r="H42" s="25" t="s">
        <v>87</v>
      </c>
    </row>
    <row r="43" spans="1:8">
      <c r="A43" s="25" t="s">
        <v>243</v>
      </c>
      <c r="B43" s="32">
        <v>4.47</v>
      </c>
      <c r="C43" s="116" t="s">
        <v>83</v>
      </c>
      <c r="D43" s="25" t="s">
        <v>66</v>
      </c>
      <c r="E43" s="25"/>
      <c r="F43" s="26"/>
      <c r="G43" s="25" t="s">
        <v>244</v>
      </c>
      <c r="H43" s="19" t="s">
        <v>87</v>
      </c>
    </row>
    <row r="44" spans="1:8" ht="30">
      <c r="A44" s="25" t="s">
        <v>516</v>
      </c>
      <c r="B44" s="35">
        <v>4.47</v>
      </c>
      <c r="C44" s="25" t="s">
        <v>83</v>
      </c>
      <c r="D44" s="25" t="s">
        <v>66</v>
      </c>
      <c r="E44" s="25"/>
      <c r="F44" s="25"/>
      <c r="G44" s="25" t="s">
        <v>504</v>
      </c>
      <c r="H44" s="19" t="s">
        <v>87</v>
      </c>
    </row>
    <row r="45" spans="1:8" ht="30">
      <c r="A45" s="25" t="s">
        <v>519</v>
      </c>
      <c r="B45" s="32">
        <v>4.47</v>
      </c>
      <c r="C45" s="25" t="s">
        <v>83</v>
      </c>
      <c r="D45" s="25" t="s">
        <v>66</v>
      </c>
      <c r="E45" s="25" t="s">
        <v>58</v>
      </c>
      <c r="F45" s="25"/>
      <c r="G45" s="25" t="s">
        <v>507</v>
      </c>
      <c r="H45" s="19" t="s">
        <v>87</v>
      </c>
    </row>
    <row r="46" spans="1:8">
      <c r="A46" s="25" t="s">
        <v>1205</v>
      </c>
      <c r="B46" s="25">
        <v>4.47</v>
      </c>
      <c r="C46" s="25" t="s">
        <v>80</v>
      </c>
      <c r="D46" s="25" t="s">
        <v>66</v>
      </c>
      <c r="E46" s="25" t="s">
        <v>69</v>
      </c>
      <c r="F46" s="25"/>
      <c r="G46" s="25" t="s">
        <v>1196</v>
      </c>
      <c r="H46" s="13" t="s">
        <v>88</v>
      </c>
    </row>
    <row r="47" spans="1:8" ht="30">
      <c r="A47" s="25" t="s">
        <v>591</v>
      </c>
      <c r="B47" s="40">
        <v>4.45</v>
      </c>
      <c r="C47" s="25" t="s">
        <v>80</v>
      </c>
      <c r="D47" s="25" t="s">
        <v>43</v>
      </c>
      <c r="E47" s="25" t="s">
        <v>66</v>
      </c>
      <c r="F47" s="25"/>
      <c r="G47" s="25" t="s">
        <v>588</v>
      </c>
      <c r="H47" s="19" t="s">
        <v>87</v>
      </c>
    </row>
    <row r="48" spans="1:8" ht="30">
      <c r="A48" s="25" t="s">
        <v>1572</v>
      </c>
      <c r="B48" s="35">
        <v>4.45</v>
      </c>
      <c r="C48" s="25" t="s">
        <v>83</v>
      </c>
      <c r="D48" s="25" t="s">
        <v>66</v>
      </c>
      <c r="E48" s="25"/>
      <c r="F48" s="26"/>
      <c r="G48" s="25" t="s">
        <v>1571</v>
      </c>
      <c r="H48" s="25" t="s">
        <v>88</v>
      </c>
    </row>
    <row r="49" spans="1:8" ht="30">
      <c r="A49" s="25" t="s">
        <v>913</v>
      </c>
      <c r="B49" s="40">
        <v>4.43</v>
      </c>
      <c r="C49" s="25" t="s">
        <v>83</v>
      </c>
      <c r="D49" s="25" t="s">
        <v>66</v>
      </c>
      <c r="E49" s="25" t="s">
        <v>58</v>
      </c>
      <c r="F49" s="25"/>
      <c r="G49" s="25" t="s">
        <v>911</v>
      </c>
      <c r="H49" s="13" t="s">
        <v>87</v>
      </c>
    </row>
    <row r="50" spans="1:8" ht="30">
      <c r="A50" s="25" t="s">
        <v>95</v>
      </c>
      <c r="B50" s="25">
        <v>4.42</v>
      </c>
      <c r="C50" s="25" t="s">
        <v>83</v>
      </c>
      <c r="D50" s="25" t="s">
        <v>66</v>
      </c>
      <c r="E50" s="25"/>
      <c r="F50" s="25"/>
      <c r="G50" s="25" t="s">
        <v>91</v>
      </c>
      <c r="H50" s="19" t="s">
        <v>87</v>
      </c>
    </row>
    <row r="51" spans="1:8">
      <c r="A51" s="28" t="s">
        <v>98</v>
      </c>
      <c r="B51" s="28">
        <v>4.42</v>
      </c>
      <c r="C51" s="28" t="s">
        <v>83</v>
      </c>
      <c r="D51" s="25" t="s">
        <v>66</v>
      </c>
      <c r="E51" s="25"/>
      <c r="F51" s="28"/>
      <c r="G51" s="28" t="s">
        <v>94</v>
      </c>
      <c r="H51" s="19" t="s">
        <v>88</v>
      </c>
    </row>
    <row r="52" spans="1:8" ht="30">
      <c r="A52" s="25" t="s">
        <v>123</v>
      </c>
      <c r="B52" s="35">
        <v>4.42</v>
      </c>
      <c r="C52" s="25" t="s">
        <v>80</v>
      </c>
      <c r="D52" s="25" t="s">
        <v>66</v>
      </c>
      <c r="E52" s="25"/>
      <c r="F52" s="25"/>
      <c r="G52" s="25" t="s">
        <v>126</v>
      </c>
      <c r="H52" s="19" t="s">
        <v>88</v>
      </c>
    </row>
    <row r="53" spans="1:8" ht="30">
      <c r="A53" s="25" t="s">
        <v>1499</v>
      </c>
      <c r="B53" s="35">
        <v>4.42</v>
      </c>
      <c r="C53" s="25" t="s">
        <v>83</v>
      </c>
      <c r="D53" s="25" t="s">
        <v>66</v>
      </c>
      <c r="E53" s="25"/>
      <c r="F53" s="25"/>
      <c r="G53" s="25" t="s">
        <v>159</v>
      </c>
      <c r="H53" s="19" t="s">
        <v>87</v>
      </c>
    </row>
    <row r="54" spans="1:8" ht="30">
      <c r="A54" s="25" t="s">
        <v>223</v>
      </c>
      <c r="B54" s="35">
        <v>4.42</v>
      </c>
      <c r="C54" s="25" t="s">
        <v>80</v>
      </c>
      <c r="D54" s="25" t="s">
        <v>66</v>
      </c>
      <c r="E54" s="25"/>
      <c r="F54" s="25"/>
      <c r="G54" s="25" t="s">
        <v>224</v>
      </c>
      <c r="H54" s="19" t="s">
        <v>87</v>
      </c>
    </row>
    <row r="55" spans="1:8">
      <c r="A55" s="25" t="s">
        <v>288</v>
      </c>
      <c r="B55" s="35">
        <v>4.42</v>
      </c>
      <c r="C55" s="25" t="s">
        <v>80</v>
      </c>
      <c r="D55" s="25" t="s">
        <v>66</v>
      </c>
      <c r="E55" s="25"/>
      <c r="F55" s="25"/>
      <c r="G55" s="25" t="s">
        <v>287</v>
      </c>
      <c r="H55" s="19" t="s">
        <v>87</v>
      </c>
    </row>
    <row r="56" spans="1:8" ht="30">
      <c r="A56" s="28" t="s">
        <v>527</v>
      </c>
      <c r="B56" s="28">
        <v>4.42</v>
      </c>
      <c r="C56" s="28" t="s">
        <v>83</v>
      </c>
      <c r="D56" s="25" t="s">
        <v>58</v>
      </c>
      <c r="E56" s="25" t="s">
        <v>66</v>
      </c>
      <c r="F56" s="28"/>
      <c r="G56" s="28" t="s">
        <v>526</v>
      </c>
      <c r="H56" s="19" t="s">
        <v>88</v>
      </c>
    </row>
    <row r="57" spans="1:8">
      <c r="A57" s="25" t="s">
        <v>539</v>
      </c>
      <c r="B57" s="32">
        <v>4.42</v>
      </c>
      <c r="C57" s="25" t="s">
        <v>83</v>
      </c>
      <c r="D57" s="25" t="s">
        <v>66</v>
      </c>
      <c r="E57" s="25" t="s">
        <v>58</v>
      </c>
      <c r="F57" s="26"/>
      <c r="G57" s="25" t="s">
        <v>538</v>
      </c>
      <c r="H57" s="19" t="s">
        <v>87</v>
      </c>
    </row>
    <row r="58" spans="1:8">
      <c r="A58" s="25" t="s">
        <v>767</v>
      </c>
      <c r="B58" s="40">
        <v>4.42</v>
      </c>
      <c r="C58" s="25" t="s">
        <v>83</v>
      </c>
      <c r="D58" s="25" t="s">
        <v>66</v>
      </c>
      <c r="E58" s="19" t="s">
        <v>58</v>
      </c>
      <c r="F58" s="25"/>
      <c r="G58" s="25" t="s">
        <v>768</v>
      </c>
      <c r="H58" s="13" t="s">
        <v>88</v>
      </c>
    </row>
    <row r="59" spans="1:8" ht="30">
      <c r="A59" s="28" t="s">
        <v>905</v>
      </c>
      <c r="B59" s="43">
        <v>4.42</v>
      </c>
      <c r="C59" s="28" t="s">
        <v>80</v>
      </c>
      <c r="D59" s="25" t="s">
        <v>66</v>
      </c>
      <c r="E59" s="28"/>
      <c r="F59" s="28"/>
      <c r="G59" s="28" t="s">
        <v>906</v>
      </c>
      <c r="H59" s="13" t="s">
        <v>88</v>
      </c>
    </row>
    <row r="60" spans="1:8">
      <c r="A60" s="19" t="s">
        <v>1208</v>
      </c>
      <c r="B60" s="19">
        <v>4.42</v>
      </c>
      <c r="C60" s="19" t="s">
        <v>83</v>
      </c>
      <c r="D60" s="25" t="s">
        <v>66</v>
      </c>
      <c r="E60" s="25" t="s">
        <v>58</v>
      </c>
      <c r="F60" s="25" t="s">
        <v>69</v>
      </c>
      <c r="G60" s="19" t="s">
        <v>1199</v>
      </c>
      <c r="H60" s="13" t="s">
        <v>87</v>
      </c>
    </row>
    <row r="61" spans="1:8">
      <c r="A61" s="25" t="s">
        <v>1328</v>
      </c>
      <c r="B61" s="42">
        <v>4.42</v>
      </c>
      <c r="C61" s="25" t="s">
        <v>80</v>
      </c>
      <c r="D61" s="25" t="s">
        <v>66</v>
      </c>
      <c r="E61" s="25"/>
      <c r="F61" s="25"/>
      <c r="G61" s="25" t="s">
        <v>1324</v>
      </c>
      <c r="H61" s="13" t="s">
        <v>87</v>
      </c>
    </row>
    <row r="62" spans="1:8">
      <c r="A62" s="25" t="s">
        <v>1327</v>
      </c>
      <c r="B62" s="32">
        <v>4.4000000000000004</v>
      </c>
      <c r="C62" s="25" t="s">
        <v>83</v>
      </c>
      <c r="D62" s="25" t="s">
        <v>66</v>
      </c>
      <c r="E62" s="25"/>
      <c r="F62" s="25"/>
      <c r="G62" s="25" t="s">
        <v>1323</v>
      </c>
      <c r="H62" s="13" t="s">
        <v>87</v>
      </c>
    </row>
    <row r="63" spans="1:8">
      <c r="A63" s="37" t="s">
        <v>1591</v>
      </c>
      <c r="B63" s="34">
        <v>4.4000000000000004</v>
      </c>
      <c r="C63" s="34" t="s">
        <v>80</v>
      </c>
      <c r="D63" s="34" t="s">
        <v>66</v>
      </c>
      <c r="E63" s="34" t="s">
        <v>58</v>
      </c>
      <c r="F63" s="34"/>
      <c r="G63" s="34" t="s">
        <v>1590</v>
      </c>
      <c r="H63" s="34" t="s">
        <v>87</v>
      </c>
    </row>
    <row r="64" spans="1:8">
      <c r="A64" s="25" t="s">
        <v>1301</v>
      </c>
      <c r="B64" s="42">
        <v>4.3899999999999997</v>
      </c>
      <c r="C64" s="25" t="s">
        <v>83</v>
      </c>
      <c r="D64" s="25" t="s">
        <v>66</v>
      </c>
      <c r="E64" s="25"/>
      <c r="F64" s="25"/>
      <c r="G64" s="25" t="s">
        <v>1300</v>
      </c>
      <c r="H64" s="13" t="s">
        <v>88</v>
      </c>
    </row>
    <row r="65" spans="1:8">
      <c r="A65" s="25" t="s">
        <v>96</v>
      </c>
      <c r="B65" s="25">
        <v>4.38</v>
      </c>
      <c r="C65" s="25" t="s">
        <v>83</v>
      </c>
      <c r="D65" s="25" t="s">
        <v>66</v>
      </c>
      <c r="E65" s="25" t="s">
        <v>69</v>
      </c>
      <c r="F65" s="25" t="s">
        <v>58</v>
      </c>
      <c r="G65" s="25" t="s">
        <v>92</v>
      </c>
      <c r="H65" s="19" t="s">
        <v>88</v>
      </c>
    </row>
    <row r="66" spans="1:8">
      <c r="A66" s="25" t="s">
        <v>399</v>
      </c>
      <c r="B66" s="35">
        <v>4.38</v>
      </c>
      <c r="C66" s="25" t="s">
        <v>83</v>
      </c>
      <c r="D66" s="25" t="s">
        <v>69</v>
      </c>
      <c r="E66" s="25" t="s">
        <v>66</v>
      </c>
      <c r="F66" s="25"/>
      <c r="G66" s="25" t="s">
        <v>400</v>
      </c>
      <c r="H66" s="19" t="s">
        <v>88</v>
      </c>
    </row>
    <row r="67" spans="1:8">
      <c r="A67" s="25" t="s">
        <v>581</v>
      </c>
      <c r="B67" s="25">
        <v>4.37</v>
      </c>
      <c r="C67" s="25" t="s">
        <v>80</v>
      </c>
      <c r="D67" s="25" t="s">
        <v>66</v>
      </c>
      <c r="E67" s="25"/>
      <c r="F67" s="25"/>
      <c r="G67" s="25" t="s">
        <v>573</v>
      </c>
      <c r="H67" s="19" t="s">
        <v>87</v>
      </c>
    </row>
    <row r="68" spans="1:8">
      <c r="A68" s="25" t="s">
        <v>187</v>
      </c>
      <c r="B68" s="25">
        <v>4.37</v>
      </c>
      <c r="C68" s="25" t="s">
        <v>188</v>
      </c>
      <c r="D68" s="25" t="s">
        <v>58</v>
      </c>
      <c r="E68" s="25" t="s">
        <v>66</v>
      </c>
      <c r="F68" s="25"/>
      <c r="G68" s="25" t="s">
        <v>189</v>
      </c>
      <c r="H68" s="19" t="s">
        <v>87</v>
      </c>
    </row>
    <row r="69" spans="1:8">
      <c r="A69" s="25" t="s">
        <v>1060</v>
      </c>
      <c r="B69" s="35">
        <v>4.37</v>
      </c>
      <c r="C69" s="25" t="s">
        <v>83</v>
      </c>
      <c r="D69" s="25" t="s">
        <v>66</v>
      </c>
      <c r="E69" s="25" t="s">
        <v>58</v>
      </c>
      <c r="F69" s="25" t="s">
        <v>69</v>
      </c>
      <c r="G69" s="25" t="s">
        <v>1052</v>
      </c>
      <c r="H69" s="13" t="s">
        <v>88</v>
      </c>
    </row>
    <row r="70" spans="1:8">
      <c r="A70" s="25" t="s">
        <v>1062</v>
      </c>
      <c r="B70" s="35">
        <v>4.37</v>
      </c>
      <c r="C70" s="25" t="s">
        <v>83</v>
      </c>
      <c r="D70" s="25" t="s">
        <v>66</v>
      </c>
      <c r="E70" s="25"/>
      <c r="F70" s="25"/>
      <c r="G70" s="25" t="s">
        <v>1054</v>
      </c>
      <c r="H70" s="13" t="s">
        <v>87</v>
      </c>
    </row>
    <row r="71" spans="1:8">
      <c r="A71" s="25" t="s">
        <v>1101</v>
      </c>
      <c r="B71" s="35">
        <v>4.37</v>
      </c>
      <c r="C71" s="25" t="s">
        <v>80</v>
      </c>
      <c r="D71" s="25" t="s">
        <v>66</v>
      </c>
      <c r="E71" s="25"/>
      <c r="F71" s="25"/>
      <c r="G71" s="25" t="s">
        <v>1096</v>
      </c>
      <c r="H71" s="13" t="s">
        <v>87</v>
      </c>
    </row>
    <row r="72" spans="1:8" ht="30">
      <c r="A72" s="25" t="s">
        <v>1245</v>
      </c>
      <c r="B72" s="35">
        <v>4.37</v>
      </c>
      <c r="C72" s="25" t="s">
        <v>83</v>
      </c>
      <c r="D72" s="25" t="s">
        <v>66</v>
      </c>
      <c r="E72" s="25" t="s">
        <v>44</v>
      </c>
      <c r="F72" s="20" t="s">
        <v>58</v>
      </c>
      <c r="G72" s="25" t="s">
        <v>1243</v>
      </c>
      <c r="H72" s="13" t="s">
        <v>88</v>
      </c>
    </row>
    <row r="73" spans="1:8">
      <c r="A73" s="16" t="s">
        <v>1404</v>
      </c>
      <c r="B73" s="34">
        <v>4.37</v>
      </c>
      <c r="C73" s="16" t="s">
        <v>80</v>
      </c>
      <c r="D73" s="16" t="s">
        <v>66</v>
      </c>
      <c r="E73" s="16"/>
      <c r="F73" s="16"/>
      <c r="G73" s="16" t="s">
        <v>1403</v>
      </c>
      <c r="H73" s="16" t="s">
        <v>88</v>
      </c>
    </row>
    <row r="74" spans="1:8">
      <c r="A74" s="24" t="s">
        <v>1436</v>
      </c>
      <c r="B74" s="24">
        <v>4.37</v>
      </c>
      <c r="C74" s="24" t="s">
        <v>83</v>
      </c>
      <c r="D74" s="24" t="s">
        <v>58</v>
      </c>
      <c r="E74" s="24" t="s">
        <v>66</v>
      </c>
      <c r="F74" s="24"/>
      <c r="G74" s="24" t="s">
        <v>1435</v>
      </c>
      <c r="H74" s="24" t="s">
        <v>88</v>
      </c>
    </row>
    <row r="75" spans="1:8" ht="30">
      <c r="A75" s="28" t="s">
        <v>1067</v>
      </c>
      <c r="B75" s="28">
        <v>4.3600000000000003</v>
      </c>
      <c r="C75" s="28" t="s">
        <v>83</v>
      </c>
      <c r="D75" s="25" t="s">
        <v>66</v>
      </c>
      <c r="E75" s="28"/>
      <c r="F75" s="28"/>
      <c r="G75" s="28" t="s">
        <v>1059</v>
      </c>
      <c r="H75" s="13" t="s">
        <v>88</v>
      </c>
    </row>
    <row r="76" spans="1:8">
      <c r="A76" s="20" t="s">
        <v>246</v>
      </c>
      <c r="B76" s="29">
        <v>4.3499999999999996</v>
      </c>
      <c r="C76" s="20" t="s">
        <v>80</v>
      </c>
      <c r="D76" s="25" t="s">
        <v>66</v>
      </c>
      <c r="E76" s="20"/>
      <c r="F76" s="20"/>
      <c r="G76" s="22" t="s">
        <v>245</v>
      </c>
      <c r="H76" s="19" t="s">
        <v>87</v>
      </c>
    </row>
    <row r="77" spans="1:8">
      <c r="A77" s="25" t="s">
        <v>705</v>
      </c>
      <c r="B77" s="40">
        <v>4.3499999999999996</v>
      </c>
      <c r="C77" s="25" t="s">
        <v>80</v>
      </c>
      <c r="D77" s="25" t="s">
        <v>5</v>
      </c>
      <c r="E77" s="25" t="s">
        <v>6</v>
      </c>
      <c r="F77" s="25" t="s">
        <v>66</v>
      </c>
      <c r="G77" s="25" t="s">
        <v>692</v>
      </c>
      <c r="H77" s="19" t="s">
        <v>87</v>
      </c>
    </row>
    <row r="78" spans="1:8" ht="30">
      <c r="A78" s="28" t="s">
        <v>1369</v>
      </c>
      <c r="B78" s="28">
        <v>4.3499999999999996</v>
      </c>
      <c r="C78" s="28" t="s">
        <v>83</v>
      </c>
      <c r="D78" s="25" t="s">
        <v>66</v>
      </c>
      <c r="E78" s="28" t="s">
        <v>5</v>
      </c>
      <c r="F78" s="28" t="s">
        <v>69</v>
      </c>
      <c r="G78" s="28" t="s">
        <v>1363</v>
      </c>
      <c r="H78" s="13" t="s">
        <v>88</v>
      </c>
    </row>
    <row r="79" spans="1:8">
      <c r="A79" s="28" t="s">
        <v>1393</v>
      </c>
      <c r="B79" s="16">
        <v>4.3499999999999996</v>
      </c>
      <c r="C79" s="28" t="s">
        <v>80</v>
      </c>
      <c r="D79" s="28" t="s">
        <v>8</v>
      </c>
      <c r="E79" s="28" t="s">
        <v>26</v>
      </c>
      <c r="F79" s="28" t="s">
        <v>66</v>
      </c>
      <c r="G79" s="28" t="s">
        <v>1392</v>
      </c>
      <c r="H79" s="28" t="s">
        <v>87</v>
      </c>
    </row>
    <row r="80" spans="1:8" ht="30">
      <c r="A80" s="25" t="s">
        <v>518</v>
      </c>
      <c r="B80" s="25">
        <v>4.32</v>
      </c>
      <c r="C80" s="25" t="s">
        <v>83</v>
      </c>
      <c r="D80" s="28" t="s">
        <v>66</v>
      </c>
      <c r="E80" s="25"/>
      <c r="F80" s="25"/>
      <c r="G80" s="25" t="s">
        <v>506</v>
      </c>
      <c r="H80" s="19" t="s">
        <v>87</v>
      </c>
    </row>
    <row r="81" spans="1:8">
      <c r="A81" s="25" t="s">
        <v>845</v>
      </c>
      <c r="B81" s="25">
        <v>4.32</v>
      </c>
      <c r="C81" s="25" t="s">
        <v>80</v>
      </c>
      <c r="D81" s="28" t="s">
        <v>6</v>
      </c>
      <c r="E81" s="28" t="s">
        <v>5</v>
      </c>
      <c r="F81" s="28" t="s">
        <v>66</v>
      </c>
      <c r="G81" s="25" t="s">
        <v>844</v>
      </c>
      <c r="H81" s="25" t="s">
        <v>87</v>
      </c>
    </row>
    <row r="82" spans="1:8">
      <c r="A82" s="28" t="s">
        <v>914</v>
      </c>
      <c r="B82" s="44">
        <v>4.32</v>
      </c>
      <c r="C82" s="28" t="s">
        <v>83</v>
      </c>
      <c r="D82" s="28" t="s">
        <v>66</v>
      </c>
      <c r="E82" s="25" t="s">
        <v>69</v>
      </c>
      <c r="F82" s="28" t="s">
        <v>58</v>
      </c>
      <c r="G82" s="28" t="s">
        <v>912</v>
      </c>
      <c r="H82" s="13" t="s">
        <v>87</v>
      </c>
    </row>
    <row r="83" spans="1:8">
      <c r="A83" s="25" t="s">
        <v>822</v>
      </c>
      <c r="B83" s="42">
        <v>4.3099999999999996</v>
      </c>
      <c r="C83" s="25" t="s">
        <v>80</v>
      </c>
      <c r="D83" s="25" t="s">
        <v>66</v>
      </c>
      <c r="E83" s="25"/>
      <c r="F83" s="25"/>
      <c r="G83" s="25" t="s">
        <v>823</v>
      </c>
      <c r="H83" s="13" t="s">
        <v>88</v>
      </c>
    </row>
    <row r="84" spans="1:8">
      <c r="A84" s="25" t="s">
        <v>517</v>
      </c>
      <c r="B84" s="35">
        <v>4.3</v>
      </c>
      <c r="C84" s="25" t="s">
        <v>83</v>
      </c>
      <c r="D84" s="25" t="s">
        <v>66</v>
      </c>
      <c r="E84" s="34" t="s">
        <v>69</v>
      </c>
      <c r="F84" s="25"/>
      <c r="G84" s="25" t="s">
        <v>505</v>
      </c>
      <c r="H84" s="19" t="s">
        <v>87</v>
      </c>
    </row>
    <row r="85" spans="1:8" ht="30">
      <c r="A85" s="39" t="s">
        <v>590</v>
      </c>
      <c r="B85" s="40">
        <v>4.3</v>
      </c>
      <c r="C85" s="39" t="s">
        <v>83</v>
      </c>
      <c r="D85" s="25" t="s">
        <v>43</v>
      </c>
      <c r="E85" s="25" t="s">
        <v>66</v>
      </c>
      <c r="F85" s="25"/>
      <c r="G85" s="39" t="s">
        <v>587</v>
      </c>
      <c r="H85" s="19" t="s">
        <v>88</v>
      </c>
    </row>
    <row r="86" spans="1:8" ht="30">
      <c r="A86" s="31" t="s">
        <v>1519</v>
      </c>
      <c r="B86" s="34">
        <v>4.3</v>
      </c>
      <c r="C86" s="27" t="s">
        <v>83</v>
      </c>
      <c r="D86" s="34" t="s">
        <v>66</v>
      </c>
      <c r="E86" s="34" t="s">
        <v>58</v>
      </c>
      <c r="F86" s="34" t="s">
        <v>69</v>
      </c>
      <c r="G86" s="27" t="s">
        <v>1518</v>
      </c>
      <c r="H86" s="34" t="s">
        <v>88</v>
      </c>
    </row>
    <row r="87" spans="1:8" ht="30">
      <c r="A87" s="28" t="s">
        <v>1102</v>
      </c>
      <c r="B87" s="25">
        <v>4.28</v>
      </c>
      <c r="C87" s="28" t="s">
        <v>80</v>
      </c>
      <c r="D87" s="25" t="s">
        <v>66</v>
      </c>
      <c r="E87" s="25"/>
      <c r="F87" s="25"/>
      <c r="G87" s="28" t="s">
        <v>1097</v>
      </c>
      <c r="H87" s="13" t="s">
        <v>87</v>
      </c>
    </row>
    <row r="88" spans="1:8">
      <c r="A88" s="25" t="s">
        <v>65</v>
      </c>
      <c r="B88" s="35">
        <v>4.26</v>
      </c>
      <c r="C88" s="25" t="s">
        <v>80</v>
      </c>
      <c r="D88" s="25" t="s">
        <v>66</v>
      </c>
      <c r="E88" s="25" t="s">
        <v>58</v>
      </c>
      <c r="F88" s="25"/>
      <c r="G88" s="25" t="s">
        <v>67</v>
      </c>
      <c r="H88" s="19" t="s">
        <v>87</v>
      </c>
    </row>
    <row r="89" spans="1:8">
      <c r="A89" s="25" t="s">
        <v>89</v>
      </c>
      <c r="B89" s="28">
        <v>4.26</v>
      </c>
      <c r="C89" s="25" t="s">
        <v>83</v>
      </c>
      <c r="D89" s="25" t="s">
        <v>66</v>
      </c>
      <c r="E89" s="28" t="s">
        <v>58</v>
      </c>
      <c r="F89" s="25" t="s">
        <v>69</v>
      </c>
      <c r="G89" s="25" t="s">
        <v>90</v>
      </c>
      <c r="H89" s="19" t="s">
        <v>87</v>
      </c>
    </row>
    <row r="90" spans="1:8" ht="30">
      <c r="A90" s="28" t="s">
        <v>157</v>
      </c>
      <c r="B90" s="35">
        <v>4.26</v>
      </c>
      <c r="C90" s="28" t="s">
        <v>80</v>
      </c>
      <c r="D90" s="25" t="s">
        <v>66</v>
      </c>
      <c r="E90" s="25"/>
      <c r="F90" s="25"/>
      <c r="G90" s="28" t="s">
        <v>158</v>
      </c>
      <c r="H90" s="19" t="s">
        <v>87</v>
      </c>
    </row>
    <row r="91" spans="1:8" ht="30">
      <c r="A91" s="25" t="s">
        <v>344</v>
      </c>
      <c r="B91" s="35">
        <v>4.26</v>
      </c>
      <c r="C91" s="25" t="s">
        <v>83</v>
      </c>
      <c r="D91" s="25" t="s">
        <v>58</v>
      </c>
      <c r="E91" s="25" t="s">
        <v>66</v>
      </c>
      <c r="F91" s="25"/>
      <c r="G91" s="25" t="s">
        <v>343</v>
      </c>
      <c r="H91" s="19" t="s">
        <v>88</v>
      </c>
    </row>
    <row r="92" spans="1:8">
      <c r="A92" s="25" t="s">
        <v>247</v>
      </c>
      <c r="B92" s="25">
        <v>4.26</v>
      </c>
      <c r="C92" s="25" t="s">
        <v>80</v>
      </c>
      <c r="D92" s="25" t="s">
        <v>66</v>
      </c>
      <c r="E92" s="25"/>
      <c r="F92" s="25"/>
      <c r="G92" s="25" t="s">
        <v>248</v>
      </c>
      <c r="H92" s="19" t="s">
        <v>88</v>
      </c>
    </row>
    <row r="93" spans="1:8" ht="30">
      <c r="A93" s="25" t="s">
        <v>532</v>
      </c>
      <c r="B93" s="32">
        <v>4.26</v>
      </c>
      <c r="C93" s="25" t="s">
        <v>83</v>
      </c>
      <c r="D93" s="25" t="s">
        <v>66</v>
      </c>
      <c r="E93" s="25" t="s">
        <v>69</v>
      </c>
      <c r="F93" s="25"/>
      <c r="G93" s="25" t="s">
        <v>533</v>
      </c>
      <c r="H93" s="19" t="s">
        <v>87</v>
      </c>
    </row>
    <row r="94" spans="1:8" ht="30">
      <c r="A94" s="20" t="s">
        <v>544</v>
      </c>
      <c r="B94" s="32">
        <v>4.26</v>
      </c>
      <c r="C94" s="20" t="s">
        <v>83</v>
      </c>
      <c r="D94" s="25" t="s">
        <v>66</v>
      </c>
      <c r="E94" s="25" t="s">
        <v>58</v>
      </c>
      <c r="F94" s="20"/>
      <c r="G94" s="20" t="s">
        <v>543</v>
      </c>
      <c r="H94" s="19" t="s">
        <v>88</v>
      </c>
    </row>
    <row r="95" spans="1:8">
      <c r="A95" s="25" t="s">
        <v>626</v>
      </c>
      <c r="B95" s="40">
        <v>4.26</v>
      </c>
      <c r="C95" s="25" t="s">
        <v>80</v>
      </c>
      <c r="D95" s="25" t="s">
        <v>135</v>
      </c>
      <c r="E95" s="25" t="s">
        <v>66</v>
      </c>
      <c r="F95" s="25"/>
      <c r="G95" s="25" t="s">
        <v>621</v>
      </c>
      <c r="H95" s="19" t="s">
        <v>87</v>
      </c>
    </row>
    <row r="96" spans="1:8" ht="30">
      <c r="A96" s="25" t="s">
        <v>1100</v>
      </c>
      <c r="B96" s="35">
        <v>4.26</v>
      </c>
      <c r="C96" s="25" t="s">
        <v>80</v>
      </c>
      <c r="D96" s="25" t="s">
        <v>66</v>
      </c>
      <c r="E96" s="25" t="s">
        <v>58</v>
      </c>
      <c r="F96" s="25" t="s">
        <v>69</v>
      </c>
      <c r="G96" s="25" t="s">
        <v>1095</v>
      </c>
      <c r="H96" s="13" t="s">
        <v>88</v>
      </c>
    </row>
    <row r="97" spans="1:8">
      <c r="A97" s="25" t="s">
        <v>1246</v>
      </c>
      <c r="B97" s="32">
        <v>4.26</v>
      </c>
      <c r="C97" s="25" t="s">
        <v>83</v>
      </c>
      <c r="D97" s="25" t="s">
        <v>66</v>
      </c>
      <c r="E97" s="25" t="s">
        <v>58</v>
      </c>
      <c r="F97" s="25" t="s">
        <v>69</v>
      </c>
      <c r="G97" s="25" t="s">
        <v>1244</v>
      </c>
      <c r="H97" s="13" t="s">
        <v>87</v>
      </c>
    </row>
    <row r="98" spans="1:8" ht="30">
      <c r="A98" s="25" t="s">
        <v>1329</v>
      </c>
      <c r="B98" s="40">
        <v>4.26</v>
      </c>
      <c r="C98" s="25" t="s">
        <v>83</v>
      </c>
      <c r="D98" s="25" t="s">
        <v>66</v>
      </c>
      <c r="E98" s="25" t="s">
        <v>58</v>
      </c>
      <c r="F98" s="25" t="s">
        <v>69</v>
      </c>
      <c r="G98" s="25" t="s">
        <v>1325</v>
      </c>
      <c r="H98" s="13" t="s">
        <v>87</v>
      </c>
    </row>
    <row r="99" spans="1:8">
      <c r="A99" s="25" t="s">
        <v>1371</v>
      </c>
      <c r="B99" s="35">
        <v>4.26</v>
      </c>
      <c r="C99" s="25" t="s">
        <v>83</v>
      </c>
      <c r="D99" s="25" t="s">
        <v>66</v>
      </c>
      <c r="E99" s="25"/>
      <c r="F99" s="25"/>
      <c r="G99" s="25" t="s">
        <v>1365</v>
      </c>
      <c r="H99" s="13" t="s">
        <v>87</v>
      </c>
    </row>
    <row r="100" spans="1:8">
      <c r="A100" s="19" t="s">
        <v>1064</v>
      </c>
      <c r="B100" s="19">
        <v>4.25</v>
      </c>
      <c r="C100" s="19" t="s">
        <v>80</v>
      </c>
      <c r="D100" s="25" t="s">
        <v>66</v>
      </c>
      <c r="E100" s="28" t="s">
        <v>8</v>
      </c>
      <c r="F100" s="13"/>
      <c r="G100" s="19" t="s">
        <v>1056</v>
      </c>
      <c r="H100" s="13" t="s">
        <v>87</v>
      </c>
    </row>
    <row r="101" spans="1:8">
      <c r="A101" s="16" t="s">
        <v>1428</v>
      </c>
      <c r="B101" s="34">
        <v>4.25</v>
      </c>
      <c r="C101" s="16" t="s">
        <v>80</v>
      </c>
      <c r="D101" s="16" t="s">
        <v>66</v>
      </c>
      <c r="E101" s="16" t="s">
        <v>6</v>
      </c>
      <c r="F101" s="16" t="s">
        <v>58</v>
      </c>
      <c r="G101" s="16" t="s">
        <v>1427</v>
      </c>
      <c r="H101" s="16" t="s">
        <v>87</v>
      </c>
    </row>
    <row r="102" spans="1:8">
      <c r="A102" s="19" t="s">
        <v>628</v>
      </c>
      <c r="B102" s="40">
        <v>4.24</v>
      </c>
      <c r="C102" s="19" t="s">
        <v>83</v>
      </c>
      <c r="D102" s="25" t="s">
        <v>135</v>
      </c>
      <c r="E102" s="25" t="s">
        <v>66</v>
      </c>
      <c r="F102" s="13"/>
      <c r="G102" s="19" t="s">
        <v>623</v>
      </c>
      <c r="H102" s="19" t="s">
        <v>87</v>
      </c>
    </row>
    <row r="103" spans="1:8" ht="30">
      <c r="A103" s="25" t="s">
        <v>358</v>
      </c>
      <c r="B103" s="32">
        <v>4.21</v>
      </c>
      <c r="C103" s="25" t="s">
        <v>83</v>
      </c>
      <c r="D103" s="25" t="s">
        <v>58</v>
      </c>
      <c r="E103" s="25" t="s">
        <v>66</v>
      </c>
      <c r="F103" s="25"/>
      <c r="G103" s="25" t="s">
        <v>357</v>
      </c>
      <c r="H103" s="19" t="s">
        <v>87</v>
      </c>
    </row>
    <row r="104" spans="1:8" ht="30">
      <c r="A104" s="25" t="s">
        <v>583</v>
      </c>
      <c r="B104" s="35">
        <v>4.21</v>
      </c>
      <c r="C104" s="25" t="s">
        <v>83</v>
      </c>
      <c r="D104" s="25" t="s">
        <v>66</v>
      </c>
      <c r="E104" s="25" t="s">
        <v>58</v>
      </c>
      <c r="F104" s="25"/>
      <c r="G104" s="25" t="s">
        <v>575</v>
      </c>
      <c r="H104" s="19" t="s">
        <v>87</v>
      </c>
    </row>
    <row r="105" spans="1:8" ht="30">
      <c r="A105" s="25" t="s">
        <v>584</v>
      </c>
      <c r="B105" s="32">
        <v>4.21</v>
      </c>
      <c r="C105" s="25" t="s">
        <v>83</v>
      </c>
      <c r="D105" s="25" t="s">
        <v>66</v>
      </c>
      <c r="E105" s="25"/>
      <c r="F105" s="25"/>
      <c r="G105" s="25" t="s">
        <v>576</v>
      </c>
      <c r="H105" s="19" t="s">
        <v>87</v>
      </c>
    </row>
    <row r="106" spans="1:8" ht="30">
      <c r="A106" s="25" t="s">
        <v>917</v>
      </c>
      <c r="B106" s="30">
        <v>4.21</v>
      </c>
      <c r="C106" s="19" t="s">
        <v>80</v>
      </c>
      <c r="D106" s="25" t="s">
        <v>66</v>
      </c>
      <c r="E106" s="25" t="s">
        <v>69</v>
      </c>
      <c r="F106" s="25"/>
      <c r="G106" s="19" t="s">
        <v>915</v>
      </c>
      <c r="H106" s="13" t="s">
        <v>88</v>
      </c>
    </row>
    <row r="107" spans="1:8" ht="30">
      <c r="A107" s="28" t="s">
        <v>1326</v>
      </c>
      <c r="B107" s="41">
        <v>4.21</v>
      </c>
      <c r="C107" s="28" t="s">
        <v>83</v>
      </c>
      <c r="D107" s="25" t="s">
        <v>66</v>
      </c>
      <c r="E107" s="25" t="s">
        <v>58</v>
      </c>
      <c r="F107" s="28"/>
      <c r="G107" s="28" t="s">
        <v>1322</v>
      </c>
      <c r="H107" s="13" t="s">
        <v>88</v>
      </c>
    </row>
    <row r="108" spans="1:8" ht="30">
      <c r="A108" s="25" t="s">
        <v>1337</v>
      </c>
      <c r="B108" s="32">
        <v>4.21</v>
      </c>
      <c r="C108" s="25" t="s">
        <v>83</v>
      </c>
      <c r="D108" s="25" t="s">
        <v>66</v>
      </c>
      <c r="E108" s="25" t="s">
        <v>58</v>
      </c>
      <c r="F108" s="28" t="s">
        <v>26</v>
      </c>
      <c r="G108" s="25" t="s">
        <v>1336</v>
      </c>
      <c r="H108" s="25" t="s">
        <v>87</v>
      </c>
    </row>
    <row r="109" spans="1:8" ht="30">
      <c r="A109" s="37" t="s">
        <v>1608</v>
      </c>
      <c r="B109" s="16">
        <v>4.21</v>
      </c>
      <c r="C109" s="16" t="s">
        <v>83</v>
      </c>
      <c r="D109" s="16" t="s">
        <v>66</v>
      </c>
      <c r="E109" s="16" t="s">
        <v>58</v>
      </c>
      <c r="F109" s="28" t="s">
        <v>21</v>
      </c>
      <c r="G109" s="16" t="s">
        <v>1607</v>
      </c>
      <c r="H109" s="16" t="s">
        <v>87</v>
      </c>
    </row>
    <row r="110" spans="1:8" ht="30">
      <c r="A110" s="25" t="s">
        <v>298</v>
      </c>
      <c r="B110" s="32">
        <v>4.2</v>
      </c>
      <c r="C110" s="25" t="s">
        <v>80</v>
      </c>
      <c r="D110" s="25" t="s">
        <v>66</v>
      </c>
      <c r="E110" s="25" t="s">
        <v>100</v>
      </c>
      <c r="F110" s="25" t="s">
        <v>69</v>
      </c>
      <c r="G110" s="25" t="s">
        <v>297</v>
      </c>
      <c r="H110" s="19" t="s">
        <v>88</v>
      </c>
    </row>
    <row r="111" spans="1:8">
      <c r="A111" s="25" t="s">
        <v>242</v>
      </c>
      <c r="B111" s="35">
        <v>4.16</v>
      </c>
      <c r="C111" s="25" t="s">
        <v>83</v>
      </c>
      <c r="D111" s="25" t="s">
        <v>66</v>
      </c>
      <c r="E111" s="25"/>
      <c r="F111" s="25"/>
      <c r="G111" s="25" t="s">
        <v>241</v>
      </c>
      <c r="H111" s="19" t="s">
        <v>88</v>
      </c>
    </row>
    <row r="112" spans="1:8">
      <c r="A112" s="25" t="s">
        <v>525</v>
      </c>
      <c r="B112" s="42">
        <v>4.16</v>
      </c>
      <c r="C112" s="25" t="s">
        <v>83</v>
      </c>
      <c r="D112" s="28" t="s">
        <v>66</v>
      </c>
      <c r="E112" s="28" t="s">
        <v>58</v>
      </c>
      <c r="F112" s="25"/>
      <c r="G112" s="25" t="s">
        <v>514</v>
      </c>
      <c r="H112" s="19" t="s">
        <v>88</v>
      </c>
    </row>
    <row r="113" spans="1:12" ht="30">
      <c r="A113" s="31" t="s">
        <v>534</v>
      </c>
      <c r="B113" s="51">
        <v>4.16</v>
      </c>
      <c r="C113" s="27" t="s">
        <v>80</v>
      </c>
      <c r="D113" s="25" t="s">
        <v>66</v>
      </c>
      <c r="E113" s="25" t="s">
        <v>58</v>
      </c>
      <c r="F113" s="13"/>
      <c r="G113" s="13" t="s">
        <v>535</v>
      </c>
      <c r="H113" s="19" t="s">
        <v>87</v>
      </c>
    </row>
    <row r="114" spans="1:12" s="91" customFormat="1">
      <c r="A114" s="25" t="s">
        <v>546</v>
      </c>
      <c r="B114" s="42">
        <v>4.16</v>
      </c>
      <c r="C114" s="25" t="s">
        <v>83</v>
      </c>
      <c r="D114" s="25" t="s">
        <v>66</v>
      </c>
      <c r="E114" s="25" t="s">
        <v>58</v>
      </c>
      <c r="F114" s="25" t="s">
        <v>135</v>
      </c>
      <c r="G114" s="25" t="s">
        <v>545</v>
      </c>
      <c r="H114" s="19" t="s">
        <v>88</v>
      </c>
      <c r="I114" s="13"/>
      <c r="J114" s="13"/>
      <c r="K114" s="13"/>
      <c r="L114" s="13"/>
    </row>
    <row r="115" spans="1:12" ht="30">
      <c r="A115" s="25" t="s">
        <v>758</v>
      </c>
      <c r="B115" s="35">
        <v>4.16</v>
      </c>
      <c r="C115" s="25" t="s">
        <v>80</v>
      </c>
      <c r="D115" s="25" t="s">
        <v>58</v>
      </c>
      <c r="E115" s="19" t="s">
        <v>66</v>
      </c>
      <c r="F115" s="25"/>
      <c r="G115" s="25" t="s">
        <v>757</v>
      </c>
      <c r="H115" s="13" t="s">
        <v>87</v>
      </c>
    </row>
    <row r="116" spans="1:12" ht="30">
      <c r="A116" s="28" t="s">
        <v>848</v>
      </c>
      <c r="B116" s="28">
        <v>4.16</v>
      </c>
      <c r="C116" s="28" t="s">
        <v>80</v>
      </c>
      <c r="D116" s="25" t="s">
        <v>58</v>
      </c>
      <c r="E116" s="25" t="s">
        <v>66</v>
      </c>
      <c r="F116" s="28"/>
      <c r="G116" s="28" t="s">
        <v>849</v>
      </c>
      <c r="H116" s="13" t="s">
        <v>88</v>
      </c>
    </row>
    <row r="117" spans="1:12" ht="30">
      <c r="A117" s="25" t="s">
        <v>1209</v>
      </c>
      <c r="B117" s="35">
        <v>4.16</v>
      </c>
      <c r="C117" s="25" t="s">
        <v>80</v>
      </c>
      <c r="D117" s="36" t="s">
        <v>66</v>
      </c>
      <c r="E117" s="25" t="s">
        <v>58</v>
      </c>
      <c r="F117" s="25"/>
      <c r="G117" s="25" t="s">
        <v>1200</v>
      </c>
      <c r="H117" s="13" t="s">
        <v>87</v>
      </c>
    </row>
    <row r="118" spans="1:12">
      <c r="A118" s="25" t="s">
        <v>1211</v>
      </c>
      <c r="B118" s="25">
        <v>4.16</v>
      </c>
      <c r="C118" s="25" t="s">
        <v>83</v>
      </c>
      <c r="D118" s="25" t="s">
        <v>66</v>
      </c>
      <c r="E118" s="28"/>
      <c r="F118" s="25"/>
      <c r="G118" s="25" t="s">
        <v>1202</v>
      </c>
      <c r="H118" s="13" t="s">
        <v>87</v>
      </c>
    </row>
    <row r="119" spans="1:12" ht="30">
      <c r="A119" s="28" t="s">
        <v>470</v>
      </c>
      <c r="B119" s="43">
        <v>4.16</v>
      </c>
      <c r="C119" s="28" t="s">
        <v>80</v>
      </c>
      <c r="D119" s="28" t="s">
        <v>8</v>
      </c>
      <c r="E119" s="28" t="s">
        <v>21</v>
      </c>
      <c r="F119" s="28" t="s">
        <v>66</v>
      </c>
      <c r="G119" s="28" t="s">
        <v>469</v>
      </c>
      <c r="H119" s="28" t="s">
        <v>87</v>
      </c>
    </row>
    <row r="120" spans="1:12" ht="30">
      <c r="A120" s="15" t="s">
        <v>1516</v>
      </c>
      <c r="B120" s="34">
        <v>4.16</v>
      </c>
      <c r="C120" s="16" t="s">
        <v>80</v>
      </c>
      <c r="D120" s="16" t="s">
        <v>66</v>
      </c>
      <c r="E120" s="16" t="s">
        <v>58</v>
      </c>
      <c r="F120" s="16" t="s">
        <v>69</v>
      </c>
      <c r="G120" s="16" t="s">
        <v>1517</v>
      </c>
      <c r="H120" s="16" t="s">
        <v>87</v>
      </c>
    </row>
    <row r="121" spans="1:12">
      <c r="A121" s="16" t="s">
        <v>1488</v>
      </c>
      <c r="B121" s="34">
        <v>4.1500000000000004</v>
      </c>
      <c r="C121" s="126" t="s">
        <v>83</v>
      </c>
      <c r="D121" s="34" t="s">
        <v>58</v>
      </c>
      <c r="E121" s="34" t="s">
        <v>66</v>
      </c>
      <c r="F121" s="34"/>
      <c r="G121" s="34" t="s">
        <v>1487</v>
      </c>
      <c r="H121" s="37" t="s">
        <v>87</v>
      </c>
    </row>
    <row r="122" spans="1:12" ht="30">
      <c r="A122" s="25" t="s">
        <v>1279</v>
      </c>
      <c r="B122" s="42">
        <v>4.1399999999999997</v>
      </c>
      <c r="C122" s="25" t="s">
        <v>80</v>
      </c>
      <c r="D122" s="25" t="s">
        <v>66</v>
      </c>
      <c r="E122" s="28" t="s">
        <v>21</v>
      </c>
      <c r="F122" s="25"/>
      <c r="G122" s="25" t="s">
        <v>1278</v>
      </c>
      <c r="H122" s="13" t="s">
        <v>87</v>
      </c>
    </row>
    <row r="123" spans="1:12">
      <c r="A123" s="16" t="s">
        <v>1482</v>
      </c>
      <c r="B123" s="34">
        <v>4.1399999999999997</v>
      </c>
      <c r="C123" s="34" t="s">
        <v>83</v>
      </c>
      <c r="D123" s="34" t="s">
        <v>66</v>
      </c>
      <c r="E123" s="34" t="s">
        <v>58</v>
      </c>
      <c r="F123" s="34"/>
      <c r="G123" s="34" t="s">
        <v>1481</v>
      </c>
      <c r="H123" s="34" t="s">
        <v>88</v>
      </c>
    </row>
    <row r="124" spans="1:12" ht="30">
      <c r="A124" s="25" t="s">
        <v>1276</v>
      </c>
      <c r="B124" s="35">
        <v>4.12</v>
      </c>
      <c r="C124" s="25" t="s">
        <v>83</v>
      </c>
      <c r="D124" s="25" t="s">
        <v>58</v>
      </c>
      <c r="E124" s="25" t="s">
        <v>66</v>
      </c>
      <c r="F124" s="25"/>
      <c r="G124" s="25" t="s">
        <v>1274</v>
      </c>
      <c r="H124" s="13" t="s">
        <v>87</v>
      </c>
    </row>
    <row r="125" spans="1:12" ht="25.5" customHeight="1">
      <c r="A125" s="25" t="s">
        <v>521</v>
      </c>
      <c r="B125" s="41">
        <v>4.1100000000000003</v>
      </c>
      <c r="C125" s="25" t="s">
        <v>80</v>
      </c>
      <c r="D125" s="25" t="s">
        <v>66</v>
      </c>
      <c r="E125" s="25"/>
      <c r="F125" s="25"/>
      <c r="G125" s="25" t="s">
        <v>509</v>
      </c>
      <c r="H125" s="19" t="s">
        <v>87</v>
      </c>
    </row>
    <row r="126" spans="1:12">
      <c r="A126" s="25" t="s">
        <v>1210</v>
      </c>
      <c r="B126" s="25">
        <v>4.1100000000000003</v>
      </c>
      <c r="C126" s="116" t="s">
        <v>80</v>
      </c>
      <c r="D126" s="25" t="s">
        <v>66</v>
      </c>
      <c r="E126" s="25"/>
      <c r="F126" s="25"/>
      <c r="G126" s="25" t="s">
        <v>1201</v>
      </c>
      <c r="H126" s="13" t="s">
        <v>87</v>
      </c>
    </row>
    <row r="127" spans="1:12">
      <c r="A127" s="25" t="s">
        <v>1291</v>
      </c>
      <c r="B127" s="35">
        <v>4.1100000000000003</v>
      </c>
      <c r="C127" s="25" t="s">
        <v>80</v>
      </c>
      <c r="D127" s="25" t="s">
        <v>58</v>
      </c>
      <c r="E127" s="25" t="s">
        <v>66</v>
      </c>
      <c r="F127" s="25"/>
      <c r="G127" s="25" t="s">
        <v>1290</v>
      </c>
      <c r="H127" s="13" t="s">
        <v>87</v>
      </c>
    </row>
    <row r="128" spans="1:12" ht="30">
      <c r="A128" s="37" t="s">
        <v>1471</v>
      </c>
      <c r="B128" s="34">
        <v>4.1100000000000003</v>
      </c>
      <c r="C128" s="34" t="s">
        <v>80</v>
      </c>
      <c r="D128" s="34" t="s">
        <v>66</v>
      </c>
      <c r="E128" s="34" t="s">
        <v>69</v>
      </c>
      <c r="F128" s="34" t="s">
        <v>58</v>
      </c>
      <c r="G128" s="34" t="s">
        <v>1470</v>
      </c>
      <c r="H128" s="34" t="s">
        <v>88</v>
      </c>
    </row>
    <row r="129" spans="1:8">
      <c r="A129" s="24" t="s">
        <v>1422</v>
      </c>
      <c r="B129" s="24">
        <v>4.1100000000000003</v>
      </c>
      <c r="C129" s="24" t="s">
        <v>83</v>
      </c>
      <c r="D129" s="24" t="s">
        <v>58</v>
      </c>
      <c r="E129" s="24" t="s">
        <v>66</v>
      </c>
      <c r="F129" s="28" t="s">
        <v>69</v>
      </c>
      <c r="G129" s="24" t="s">
        <v>1420</v>
      </c>
      <c r="H129" s="24" t="s">
        <v>88</v>
      </c>
    </row>
    <row r="130" spans="1:8">
      <c r="A130" s="25" t="s">
        <v>292</v>
      </c>
      <c r="B130" s="25">
        <v>4.0999999999999996</v>
      </c>
      <c r="C130" s="25" t="s">
        <v>83</v>
      </c>
      <c r="D130" s="25" t="s">
        <v>66</v>
      </c>
      <c r="E130" s="25" t="s">
        <v>58</v>
      </c>
      <c r="F130" s="25" t="s">
        <v>69</v>
      </c>
      <c r="G130" s="25" t="s">
        <v>291</v>
      </c>
      <c r="H130" s="19" t="s">
        <v>87</v>
      </c>
    </row>
    <row r="131" spans="1:8">
      <c r="A131" s="28" t="s">
        <v>293</v>
      </c>
      <c r="B131" s="28">
        <v>4.0999999999999996</v>
      </c>
      <c r="C131" s="28" t="s">
        <v>83</v>
      </c>
      <c r="D131" s="28" t="s">
        <v>66</v>
      </c>
      <c r="E131" s="28" t="s">
        <v>58</v>
      </c>
      <c r="F131" s="28"/>
      <c r="G131" s="28" t="s">
        <v>294</v>
      </c>
      <c r="H131" s="19" t="s">
        <v>87</v>
      </c>
    </row>
    <row r="132" spans="1:8">
      <c r="A132" s="25" t="s">
        <v>1071</v>
      </c>
      <c r="B132" s="35">
        <v>4.0999999999999996</v>
      </c>
      <c r="C132" s="25" t="s">
        <v>83</v>
      </c>
      <c r="D132" s="25" t="s">
        <v>135</v>
      </c>
      <c r="E132" s="25" t="s">
        <v>66</v>
      </c>
      <c r="F132" s="25"/>
      <c r="G132" s="25" t="s">
        <v>1070</v>
      </c>
      <c r="H132" s="27" t="s">
        <v>87</v>
      </c>
    </row>
    <row r="133" spans="1:8">
      <c r="A133" s="16" t="s">
        <v>1547</v>
      </c>
      <c r="B133" s="16">
        <v>4.0999999999999996</v>
      </c>
      <c r="C133" s="16" t="s">
        <v>83</v>
      </c>
      <c r="D133" s="16" t="s">
        <v>66</v>
      </c>
      <c r="E133" s="16" t="s">
        <v>58</v>
      </c>
      <c r="F133" s="16" t="s">
        <v>69</v>
      </c>
      <c r="G133" s="16" t="s">
        <v>1544</v>
      </c>
      <c r="H133" s="16" t="s">
        <v>88</v>
      </c>
    </row>
    <row r="134" spans="1:8" ht="30">
      <c r="A134" s="25" t="s">
        <v>145</v>
      </c>
      <c r="B134" s="35">
        <v>4.05</v>
      </c>
      <c r="C134" s="25" t="s">
        <v>83</v>
      </c>
      <c r="D134" s="25" t="s">
        <v>3</v>
      </c>
      <c r="E134" s="25" t="s">
        <v>66</v>
      </c>
      <c r="F134" s="25"/>
      <c r="G134" s="25" t="s">
        <v>146</v>
      </c>
      <c r="H134" s="25" t="s">
        <v>87</v>
      </c>
    </row>
    <row r="135" spans="1:8" ht="30">
      <c r="A135" s="25" t="s">
        <v>339</v>
      </c>
      <c r="B135" s="32">
        <v>4.05</v>
      </c>
      <c r="C135" s="25" t="s">
        <v>83</v>
      </c>
      <c r="D135" s="25" t="s">
        <v>3</v>
      </c>
      <c r="E135" s="25" t="s">
        <v>66</v>
      </c>
      <c r="F135" s="25" t="s">
        <v>58</v>
      </c>
      <c r="G135" s="25" t="s">
        <v>337</v>
      </c>
      <c r="H135" s="25" t="s">
        <v>88</v>
      </c>
    </row>
    <row r="136" spans="1:8">
      <c r="A136" s="25" t="s">
        <v>568</v>
      </c>
      <c r="B136" s="32">
        <v>4.05</v>
      </c>
      <c r="C136" s="25" t="s">
        <v>83</v>
      </c>
      <c r="D136" s="25" t="s">
        <v>66</v>
      </c>
      <c r="E136" s="25" t="s">
        <v>58</v>
      </c>
      <c r="F136" s="25"/>
      <c r="G136" s="25" t="s">
        <v>567</v>
      </c>
      <c r="H136" s="19" t="s">
        <v>87</v>
      </c>
    </row>
    <row r="137" spans="1:8">
      <c r="A137" s="25" t="s">
        <v>1237</v>
      </c>
      <c r="B137" s="35">
        <v>4.05</v>
      </c>
      <c r="C137" s="25" t="s">
        <v>80</v>
      </c>
      <c r="D137" s="25" t="s">
        <v>58</v>
      </c>
      <c r="E137" s="25" t="s">
        <v>66</v>
      </c>
      <c r="F137" s="25" t="s">
        <v>69</v>
      </c>
      <c r="G137" s="25" t="s">
        <v>1147</v>
      </c>
      <c r="H137" s="13" t="s">
        <v>88</v>
      </c>
    </row>
    <row r="138" spans="1:8">
      <c r="A138" s="25" t="s">
        <v>71</v>
      </c>
      <c r="B138" s="35">
        <v>4</v>
      </c>
      <c r="C138" s="25" t="s">
        <v>80</v>
      </c>
      <c r="D138" s="25" t="s">
        <v>66</v>
      </c>
      <c r="E138" s="25"/>
      <c r="F138" s="25"/>
      <c r="G138" s="25" t="s">
        <v>72</v>
      </c>
      <c r="H138" s="19" t="s">
        <v>87</v>
      </c>
    </row>
    <row r="139" spans="1:8" ht="30">
      <c r="A139" s="25" t="s">
        <v>137</v>
      </c>
      <c r="B139" s="25">
        <v>4</v>
      </c>
      <c r="C139" s="25" t="s">
        <v>80</v>
      </c>
      <c r="D139" s="25" t="s">
        <v>66</v>
      </c>
      <c r="E139" s="25"/>
      <c r="F139" s="25"/>
      <c r="G139" s="25" t="s">
        <v>138</v>
      </c>
      <c r="H139" s="19" t="s">
        <v>87</v>
      </c>
    </row>
    <row r="140" spans="1:8" ht="30">
      <c r="A140" s="28" t="s">
        <v>755</v>
      </c>
      <c r="B140" s="46">
        <v>4</v>
      </c>
      <c r="C140" s="25" t="s">
        <v>80</v>
      </c>
      <c r="D140" s="25" t="s">
        <v>58</v>
      </c>
      <c r="E140" s="25" t="s">
        <v>26</v>
      </c>
      <c r="F140" s="19" t="s">
        <v>66</v>
      </c>
      <c r="G140" s="28" t="s">
        <v>756</v>
      </c>
      <c r="H140" s="13" t="s">
        <v>88</v>
      </c>
    </row>
    <row r="141" spans="1:8" ht="30">
      <c r="A141" s="28" t="s">
        <v>1061</v>
      </c>
      <c r="B141" s="28">
        <v>4</v>
      </c>
      <c r="C141" s="28" t="s">
        <v>80</v>
      </c>
      <c r="D141" s="25" t="s">
        <v>66</v>
      </c>
      <c r="E141" s="28"/>
      <c r="F141" s="28"/>
      <c r="G141" s="28" t="s">
        <v>1053</v>
      </c>
      <c r="H141" s="13" t="s">
        <v>88</v>
      </c>
    </row>
    <row r="142" spans="1:8">
      <c r="A142" s="16" t="s">
        <v>1501</v>
      </c>
      <c r="B142" s="34">
        <v>4</v>
      </c>
      <c r="C142" s="34" t="s">
        <v>80</v>
      </c>
      <c r="D142" s="34" t="s">
        <v>66</v>
      </c>
      <c r="E142" s="34"/>
      <c r="F142" s="34"/>
      <c r="G142" s="34" t="s">
        <v>1500</v>
      </c>
      <c r="H142" s="34" t="s">
        <v>87</v>
      </c>
    </row>
    <row r="143" spans="1:8" ht="30">
      <c r="A143" s="28" t="s">
        <v>1108</v>
      </c>
      <c r="B143" s="44">
        <v>4</v>
      </c>
      <c r="C143" s="28" t="s">
        <v>83</v>
      </c>
      <c r="D143" s="28" t="s">
        <v>58</v>
      </c>
      <c r="E143" s="28" t="s">
        <v>66</v>
      </c>
      <c r="F143" s="28"/>
      <c r="G143" s="28" t="s">
        <v>1105</v>
      </c>
      <c r="H143" s="16" t="s">
        <v>88</v>
      </c>
    </row>
    <row r="144" spans="1:8">
      <c r="A144" s="16" t="s">
        <v>1548</v>
      </c>
      <c r="B144" s="16">
        <v>4</v>
      </c>
      <c r="C144" s="16" t="s">
        <v>80</v>
      </c>
      <c r="D144" s="16" t="s">
        <v>66</v>
      </c>
      <c r="E144" s="16" t="s">
        <v>69</v>
      </c>
      <c r="F144" s="16"/>
      <c r="G144" s="16" t="s">
        <v>1545</v>
      </c>
      <c r="H144" s="16" t="s">
        <v>88</v>
      </c>
    </row>
    <row r="145" spans="1:8">
      <c r="A145" s="25" t="s">
        <v>1387</v>
      </c>
      <c r="B145" s="25">
        <v>3.98</v>
      </c>
      <c r="C145" s="28" t="s">
        <v>83</v>
      </c>
      <c r="D145" s="28" t="s">
        <v>135</v>
      </c>
      <c r="E145" s="28" t="s">
        <v>66</v>
      </c>
      <c r="F145" s="28"/>
      <c r="G145" s="28" t="s">
        <v>1384</v>
      </c>
      <c r="H145" s="16" t="s">
        <v>87</v>
      </c>
    </row>
    <row r="146" spans="1:8" ht="31.5">
      <c r="A146" s="58" t="s">
        <v>144</v>
      </c>
      <c r="B146" s="32">
        <v>3.95</v>
      </c>
      <c r="C146" s="58" t="s">
        <v>83</v>
      </c>
      <c r="D146" s="25" t="s">
        <v>58</v>
      </c>
      <c r="E146" s="25" t="s">
        <v>66</v>
      </c>
      <c r="F146" s="25" t="s">
        <v>69</v>
      </c>
      <c r="G146" s="58" t="s">
        <v>143</v>
      </c>
      <c r="H146" s="19" t="s">
        <v>87</v>
      </c>
    </row>
    <row r="147" spans="1:8" ht="30">
      <c r="A147" s="25" t="s">
        <v>161</v>
      </c>
      <c r="B147" s="25">
        <v>3.95</v>
      </c>
      <c r="C147" s="25" t="s">
        <v>83</v>
      </c>
      <c r="D147" s="25" t="s">
        <v>66</v>
      </c>
      <c r="E147" s="25" t="s">
        <v>26</v>
      </c>
      <c r="F147" s="25"/>
      <c r="G147" s="25" t="s">
        <v>160</v>
      </c>
      <c r="H147" s="19" t="s">
        <v>87</v>
      </c>
    </row>
    <row r="148" spans="1:8">
      <c r="A148" s="25" t="s">
        <v>523</v>
      </c>
      <c r="B148" s="32">
        <v>3.95</v>
      </c>
      <c r="C148" s="25" t="s">
        <v>83</v>
      </c>
      <c r="D148" s="25" t="s">
        <v>66</v>
      </c>
      <c r="E148" s="25"/>
      <c r="F148" s="25"/>
      <c r="G148" s="25" t="s">
        <v>511</v>
      </c>
      <c r="H148" s="19" t="s">
        <v>87</v>
      </c>
    </row>
    <row r="149" spans="1:8">
      <c r="A149" s="28" t="s">
        <v>873</v>
      </c>
      <c r="B149" s="28">
        <v>3.95</v>
      </c>
      <c r="C149" s="28" t="s">
        <v>80</v>
      </c>
      <c r="D149" s="25" t="s">
        <v>5</v>
      </c>
      <c r="E149" s="28" t="s">
        <v>66</v>
      </c>
      <c r="F149" s="20"/>
      <c r="G149" s="28" t="s">
        <v>872</v>
      </c>
      <c r="H149" s="13" t="s">
        <v>87</v>
      </c>
    </row>
    <row r="150" spans="1:8" ht="30">
      <c r="A150" s="25" t="s">
        <v>1204</v>
      </c>
      <c r="B150" s="25">
        <v>3.95</v>
      </c>
      <c r="C150" s="25" t="s">
        <v>80</v>
      </c>
      <c r="D150" s="25" t="s">
        <v>66</v>
      </c>
      <c r="E150" s="25" t="s">
        <v>58</v>
      </c>
      <c r="F150" s="25"/>
      <c r="G150" s="25" t="s">
        <v>1195</v>
      </c>
      <c r="H150" s="13" t="s">
        <v>88</v>
      </c>
    </row>
    <row r="151" spans="1:8">
      <c r="A151" s="25" t="s">
        <v>524</v>
      </c>
      <c r="B151" s="32">
        <v>3.94</v>
      </c>
      <c r="C151" s="25" t="s">
        <v>83</v>
      </c>
      <c r="D151" s="25" t="s">
        <v>66</v>
      </c>
      <c r="E151" s="25" t="s">
        <v>69</v>
      </c>
      <c r="F151" s="25" t="s">
        <v>58</v>
      </c>
      <c r="G151" s="25" t="s">
        <v>512</v>
      </c>
      <c r="H151" s="19" t="s">
        <v>87</v>
      </c>
    </row>
    <row r="152" spans="1:8" ht="30">
      <c r="A152" s="37" t="s">
        <v>1521</v>
      </c>
      <c r="B152" s="34">
        <v>3.94</v>
      </c>
      <c r="C152" s="34" t="s">
        <v>80</v>
      </c>
      <c r="D152" s="34" t="s">
        <v>58</v>
      </c>
      <c r="E152" s="34" t="s">
        <v>66</v>
      </c>
      <c r="F152" s="34" t="s">
        <v>69</v>
      </c>
      <c r="G152" s="34" t="s">
        <v>1520</v>
      </c>
      <c r="H152" s="37" t="s">
        <v>88</v>
      </c>
    </row>
    <row r="153" spans="1:8" ht="54.75" customHeight="1">
      <c r="A153" s="37" t="s">
        <v>1343</v>
      </c>
      <c r="B153" s="34">
        <v>3.9</v>
      </c>
      <c r="C153" s="34" t="s">
        <v>83</v>
      </c>
      <c r="D153" s="34" t="s">
        <v>58</v>
      </c>
      <c r="E153" s="34" t="s">
        <v>66</v>
      </c>
      <c r="F153" s="34"/>
      <c r="G153" s="34" t="s">
        <v>1342</v>
      </c>
      <c r="H153" s="34" t="s">
        <v>88</v>
      </c>
    </row>
    <row r="154" spans="1:8">
      <c r="A154" s="25" t="s">
        <v>824</v>
      </c>
      <c r="B154" s="35">
        <v>3.89</v>
      </c>
      <c r="C154" s="25" t="s">
        <v>83</v>
      </c>
      <c r="D154" s="25" t="s">
        <v>66</v>
      </c>
      <c r="E154" s="25"/>
      <c r="F154" s="25"/>
      <c r="G154" s="25" t="s">
        <v>825</v>
      </c>
      <c r="H154" s="13" t="s">
        <v>87</v>
      </c>
    </row>
    <row r="155" spans="1:8">
      <c r="A155" s="25" t="s">
        <v>908</v>
      </c>
      <c r="B155" s="42">
        <v>3.89</v>
      </c>
      <c r="C155" s="25" t="s">
        <v>83</v>
      </c>
      <c r="D155" s="25" t="s">
        <v>66</v>
      </c>
      <c r="E155" s="25" t="s">
        <v>26</v>
      </c>
      <c r="F155" s="25"/>
      <c r="G155" s="25" t="s">
        <v>907</v>
      </c>
      <c r="H155" s="13" t="s">
        <v>88</v>
      </c>
    </row>
    <row r="156" spans="1:8">
      <c r="A156" s="25" t="s">
        <v>918</v>
      </c>
      <c r="B156" s="25">
        <v>3.89</v>
      </c>
      <c r="C156" s="25" t="s">
        <v>83</v>
      </c>
      <c r="D156" s="25" t="s">
        <v>66</v>
      </c>
      <c r="E156" s="25" t="s">
        <v>58</v>
      </c>
      <c r="F156" s="25" t="s">
        <v>69</v>
      </c>
      <c r="G156" s="25" t="s">
        <v>916</v>
      </c>
      <c r="H156" s="13" t="s">
        <v>87</v>
      </c>
    </row>
    <row r="157" spans="1:8" ht="30">
      <c r="A157" s="25" t="s">
        <v>1370</v>
      </c>
      <c r="B157" s="35">
        <v>3.88</v>
      </c>
      <c r="C157" s="25" t="s">
        <v>83</v>
      </c>
      <c r="D157" s="25" t="s">
        <v>66</v>
      </c>
      <c r="E157" s="25" t="s">
        <v>58</v>
      </c>
      <c r="F157" s="25"/>
      <c r="G157" s="25" t="s">
        <v>1364</v>
      </c>
      <c r="H157" s="13" t="s">
        <v>88</v>
      </c>
    </row>
    <row r="158" spans="1:8" ht="30">
      <c r="A158" s="25" t="s">
        <v>1065</v>
      </c>
      <c r="B158" s="25">
        <v>3.87</v>
      </c>
      <c r="C158" s="25" t="s">
        <v>80</v>
      </c>
      <c r="D158" s="25" t="s">
        <v>66</v>
      </c>
      <c r="E158" s="25" t="s">
        <v>58</v>
      </c>
      <c r="F158" s="25"/>
      <c r="G158" s="25" t="s">
        <v>1057</v>
      </c>
      <c r="H158" s="13" t="s">
        <v>87</v>
      </c>
    </row>
    <row r="159" spans="1:8">
      <c r="A159" s="28" t="s">
        <v>784</v>
      </c>
      <c r="B159" s="44">
        <v>3.85</v>
      </c>
      <c r="C159" s="28" t="s">
        <v>80</v>
      </c>
      <c r="D159" s="25" t="s">
        <v>66</v>
      </c>
      <c r="E159" s="25"/>
      <c r="F159" s="25"/>
      <c r="G159" s="28" t="s">
        <v>785</v>
      </c>
      <c r="H159" s="13" t="s">
        <v>85</v>
      </c>
    </row>
    <row r="160" spans="1:8">
      <c r="A160" s="28" t="s">
        <v>1212</v>
      </c>
      <c r="B160" s="28">
        <v>3.85</v>
      </c>
      <c r="C160" s="28" t="s">
        <v>83</v>
      </c>
      <c r="D160" s="25" t="s">
        <v>66</v>
      </c>
      <c r="E160" s="25" t="s">
        <v>69</v>
      </c>
      <c r="F160" s="25"/>
      <c r="G160" s="28" t="s">
        <v>1203</v>
      </c>
      <c r="H160" s="13" t="s">
        <v>87</v>
      </c>
    </row>
    <row r="161" spans="1:8">
      <c r="A161" s="25" t="s">
        <v>125</v>
      </c>
      <c r="B161" s="35">
        <v>3.84</v>
      </c>
      <c r="C161" s="25" t="s">
        <v>83</v>
      </c>
      <c r="D161" s="25" t="s">
        <v>66</v>
      </c>
      <c r="E161" s="25" t="s">
        <v>58</v>
      </c>
      <c r="F161" s="25" t="s">
        <v>69</v>
      </c>
      <c r="G161" s="25" t="s">
        <v>124</v>
      </c>
      <c r="H161" s="19" t="s">
        <v>88</v>
      </c>
    </row>
    <row r="162" spans="1:8">
      <c r="A162" s="25" t="s">
        <v>540</v>
      </c>
      <c r="B162" s="42">
        <v>3.84</v>
      </c>
      <c r="C162" s="25" t="s">
        <v>83</v>
      </c>
      <c r="D162" s="25" t="s">
        <v>66</v>
      </c>
      <c r="E162" s="25" t="s">
        <v>58</v>
      </c>
      <c r="F162" s="25"/>
      <c r="G162" s="25" t="s">
        <v>541</v>
      </c>
      <c r="H162" s="19" t="s">
        <v>88</v>
      </c>
    </row>
    <row r="163" spans="1:8">
      <c r="A163" s="28" t="s">
        <v>1099</v>
      </c>
      <c r="B163" s="44">
        <v>3.84</v>
      </c>
      <c r="C163" s="28" t="s">
        <v>83</v>
      </c>
      <c r="D163" s="25" t="s">
        <v>69</v>
      </c>
      <c r="E163" s="25" t="s">
        <v>66</v>
      </c>
      <c r="F163" s="28"/>
      <c r="G163" s="28" t="s">
        <v>1094</v>
      </c>
      <c r="H163" s="13" t="s">
        <v>87</v>
      </c>
    </row>
    <row r="164" spans="1:8">
      <c r="A164" s="28" t="s">
        <v>1397</v>
      </c>
      <c r="B164" s="24">
        <v>3.83</v>
      </c>
      <c r="C164" s="24" t="s">
        <v>80</v>
      </c>
      <c r="D164" s="24" t="s">
        <v>58</v>
      </c>
      <c r="E164" s="24" t="s">
        <v>66</v>
      </c>
      <c r="F164" s="24"/>
      <c r="G164" s="24" t="s">
        <v>1396</v>
      </c>
      <c r="H164" s="24" t="s">
        <v>88</v>
      </c>
    </row>
    <row r="165" spans="1:8" ht="30">
      <c r="A165" s="25" t="s">
        <v>1273</v>
      </c>
      <c r="B165" s="42">
        <v>3.8</v>
      </c>
      <c r="C165" s="25" t="s">
        <v>80</v>
      </c>
      <c r="D165" s="25" t="s">
        <v>66</v>
      </c>
      <c r="E165" s="25" t="s">
        <v>69</v>
      </c>
      <c r="F165" s="25"/>
      <c r="G165" s="25" t="s">
        <v>1272</v>
      </c>
      <c r="H165" s="13" t="s">
        <v>87</v>
      </c>
    </row>
    <row r="166" spans="1:8">
      <c r="A166" s="25" t="s">
        <v>68</v>
      </c>
      <c r="B166" s="32">
        <v>3.79</v>
      </c>
      <c r="C166" s="25" t="s">
        <v>80</v>
      </c>
      <c r="D166" s="25" t="s">
        <v>66</v>
      </c>
      <c r="E166" s="25" t="s">
        <v>58</v>
      </c>
      <c r="F166" s="25" t="s">
        <v>69</v>
      </c>
      <c r="G166" s="25" t="s">
        <v>70</v>
      </c>
      <c r="H166" s="19" t="s">
        <v>88</v>
      </c>
    </row>
    <row r="167" spans="1:8" ht="30">
      <c r="A167" s="25" t="s">
        <v>881</v>
      </c>
      <c r="B167" s="25">
        <v>3.79</v>
      </c>
      <c r="C167" s="25" t="s">
        <v>80</v>
      </c>
      <c r="D167" s="25" t="s">
        <v>5</v>
      </c>
      <c r="E167" s="28" t="s">
        <v>66</v>
      </c>
      <c r="F167" s="25"/>
      <c r="G167" s="25" t="s">
        <v>876</v>
      </c>
      <c r="H167" s="13" t="s">
        <v>88</v>
      </c>
    </row>
    <row r="168" spans="1:8">
      <c r="A168" s="25" t="s">
        <v>1106</v>
      </c>
      <c r="B168" s="25">
        <v>3.75</v>
      </c>
      <c r="C168" s="25" t="s">
        <v>80</v>
      </c>
      <c r="D168" s="25" t="s">
        <v>58</v>
      </c>
      <c r="E168" s="25" t="s">
        <v>66</v>
      </c>
      <c r="F168" s="25" t="s">
        <v>69</v>
      </c>
      <c r="G168" s="25" t="s">
        <v>1103</v>
      </c>
      <c r="H168" s="13" t="s">
        <v>88</v>
      </c>
    </row>
    <row r="169" spans="1:8" ht="30">
      <c r="A169" s="25" t="s">
        <v>1450</v>
      </c>
      <c r="B169" s="25">
        <v>3.74</v>
      </c>
      <c r="C169" s="25" t="s">
        <v>83</v>
      </c>
      <c r="D169" s="25" t="s">
        <v>69</v>
      </c>
      <c r="E169" s="25" t="s">
        <v>66</v>
      </c>
      <c r="F169" s="25"/>
      <c r="G169" s="25" t="s">
        <v>1449</v>
      </c>
      <c r="H169" s="27" t="s">
        <v>87</v>
      </c>
    </row>
    <row r="170" spans="1:8">
      <c r="A170" s="28" t="s">
        <v>1507</v>
      </c>
      <c r="B170" s="46">
        <v>3.68</v>
      </c>
      <c r="C170" s="28" t="s">
        <v>83</v>
      </c>
      <c r="D170" s="28" t="s">
        <v>69</v>
      </c>
      <c r="E170" s="28" t="s">
        <v>66</v>
      </c>
      <c r="F170" s="28"/>
      <c r="G170" s="28" t="s">
        <v>1506</v>
      </c>
      <c r="H170" s="34" t="s">
        <v>87</v>
      </c>
    </row>
    <row r="171" spans="1:8">
      <c r="A171" s="16" t="s">
        <v>1606</v>
      </c>
      <c r="B171" s="16">
        <v>3.68</v>
      </c>
      <c r="C171" s="16" t="s">
        <v>83</v>
      </c>
      <c r="D171" s="16" t="s">
        <v>66</v>
      </c>
      <c r="E171" s="16"/>
      <c r="F171" s="16"/>
      <c r="G171" s="16" t="s">
        <v>1605</v>
      </c>
      <c r="H171" s="16" t="s">
        <v>87</v>
      </c>
    </row>
    <row r="172" spans="1:8" ht="30">
      <c r="A172" s="25" t="s">
        <v>582</v>
      </c>
      <c r="B172" s="19">
        <v>3.63</v>
      </c>
      <c r="C172" s="19" t="s">
        <v>83</v>
      </c>
      <c r="D172" s="25" t="s">
        <v>66</v>
      </c>
      <c r="E172" s="19" t="s">
        <v>58</v>
      </c>
      <c r="F172" s="25" t="s">
        <v>3</v>
      </c>
      <c r="G172" s="19" t="s">
        <v>574</v>
      </c>
      <c r="H172" s="19" t="s">
        <v>88</v>
      </c>
    </row>
    <row r="173" spans="1:8" s="13" customFormat="1">
      <c r="A173" s="25" t="s">
        <v>883</v>
      </c>
      <c r="B173" s="25">
        <v>3.63</v>
      </c>
      <c r="C173" s="25" t="s">
        <v>80</v>
      </c>
      <c r="D173" s="25" t="s">
        <v>5</v>
      </c>
      <c r="E173" s="28" t="s">
        <v>66</v>
      </c>
      <c r="F173" s="25"/>
      <c r="G173" s="25" t="s">
        <v>877</v>
      </c>
      <c r="H173" s="13" t="s">
        <v>882</v>
      </c>
    </row>
    <row r="174" spans="1:8">
      <c r="A174" s="25" t="s">
        <v>978</v>
      </c>
      <c r="B174" s="35">
        <v>3.63</v>
      </c>
      <c r="C174" s="25" t="s">
        <v>83</v>
      </c>
      <c r="D174" s="25" t="s">
        <v>58</v>
      </c>
      <c r="E174" s="25" t="s">
        <v>66</v>
      </c>
      <c r="F174" s="25"/>
      <c r="G174" s="25" t="s">
        <v>974</v>
      </c>
      <c r="H174" s="13" t="s">
        <v>88</v>
      </c>
    </row>
    <row r="175" spans="1:8">
      <c r="A175" s="25" t="s">
        <v>1066</v>
      </c>
      <c r="B175" s="35">
        <v>3.63</v>
      </c>
      <c r="C175" s="25" t="s">
        <v>80</v>
      </c>
      <c r="D175" s="25" t="s">
        <v>66</v>
      </c>
      <c r="E175" s="25" t="s">
        <v>58</v>
      </c>
      <c r="F175" s="25" t="s">
        <v>69</v>
      </c>
      <c r="G175" s="25" t="s">
        <v>1058</v>
      </c>
      <c r="H175" s="25" t="s">
        <v>87</v>
      </c>
    </row>
    <row r="176" spans="1:8">
      <c r="A176" s="25" t="s">
        <v>1150</v>
      </c>
      <c r="B176" s="25">
        <v>3.55</v>
      </c>
      <c r="C176" s="25" t="s">
        <v>83</v>
      </c>
      <c r="D176" s="28" t="s">
        <v>58</v>
      </c>
      <c r="E176" s="28" t="s">
        <v>66</v>
      </c>
      <c r="F176" s="25" t="s">
        <v>69</v>
      </c>
      <c r="G176" s="25" t="s">
        <v>1146</v>
      </c>
      <c r="H176" s="13" t="s">
        <v>87</v>
      </c>
    </row>
    <row r="177" spans="1:8" ht="30">
      <c r="A177" s="25" t="s">
        <v>1098</v>
      </c>
      <c r="B177" s="35">
        <v>3.5</v>
      </c>
      <c r="C177" s="25" t="s">
        <v>80</v>
      </c>
      <c r="D177" s="25" t="s">
        <v>66</v>
      </c>
      <c r="E177" s="25" t="s">
        <v>58</v>
      </c>
      <c r="F177" s="25" t="s">
        <v>69</v>
      </c>
      <c r="G177" s="25" t="s">
        <v>1093</v>
      </c>
      <c r="H177" s="13" t="s">
        <v>87</v>
      </c>
    </row>
    <row r="178" spans="1:8" ht="30">
      <c r="A178" s="25" t="s">
        <v>1002</v>
      </c>
      <c r="B178" s="25">
        <v>3.28</v>
      </c>
      <c r="C178" s="25" t="s">
        <v>83</v>
      </c>
      <c r="D178" s="25" t="s">
        <v>3</v>
      </c>
      <c r="E178" s="25" t="s">
        <v>66</v>
      </c>
      <c r="F178" s="25"/>
      <c r="G178" s="25" t="s">
        <v>998</v>
      </c>
      <c r="H178" s="25" t="s">
        <v>87</v>
      </c>
    </row>
    <row r="179" spans="1:8" s="13" customFormat="1" ht="30">
      <c r="A179" s="25" t="s">
        <v>1222</v>
      </c>
      <c r="B179" s="19">
        <v>3.2</v>
      </c>
      <c r="C179" s="19" t="s">
        <v>80</v>
      </c>
      <c r="D179" s="25" t="s">
        <v>69</v>
      </c>
      <c r="E179" s="25" t="s">
        <v>66</v>
      </c>
      <c r="F179" s="25"/>
      <c r="G179" s="19" t="s">
        <v>1220</v>
      </c>
      <c r="H179" s="27" t="s">
        <v>87</v>
      </c>
    </row>
    <row r="180" spans="1:8" ht="30">
      <c r="A180" s="25" t="s">
        <v>601</v>
      </c>
      <c r="B180" s="35">
        <v>3.16</v>
      </c>
      <c r="C180" s="25" t="s">
        <v>80</v>
      </c>
      <c r="D180" s="25" t="s">
        <v>3</v>
      </c>
      <c r="E180" s="25" t="s">
        <v>66</v>
      </c>
      <c r="F180" s="26"/>
      <c r="G180" s="25" t="s">
        <v>594</v>
      </c>
      <c r="H180" s="25" t="s">
        <v>87</v>
      </c>
    </row>
    <row r="181" spans="1:8" ht="30">
      <c r="A181" s="79" t="s">
        <v>585</v>
      </c>
      <c r="B181" s="80">
        <v>4.1900000000000004</v>
      </c>
      <c r="C181" s="79" t="s">
        <v>80</v>
      </c>
      <c r="D181" s="79" t="s">
        <v>66</v>
      </c>
      <c r="E181" s="79" t="s">
        <v>58</v>
      </c>
      <c r="F181" s="79"/>
      <c r="G181" s="79" t="s">
        <v>577</v>
      </c>
      <c r="H181" s="81" t="s">
        <v>88</v>
      </c>
    </row>
    <row r="182" spans="1:8">
      <c r="A182" s="79" t="s">
        <v>902</v>
      </c>
      <c r="B182" s="79">
        <v>3.5</v>
      </c>
      <c r="C182" s="79" t="s">
        <v>80</v>
      </c>
      <c r="D182" s="79" t="s">
        <v>66</v>
      </c>
      <c r="E182" s="79" t="s">
        <v>58</v>
      </c>
      <c r="F182" s="79" t="s">
        <v>69</v>
      </c>
      <c r="G182" s="79" t="s">
        <v>901</v>
      </c>
      <c r="H182" s="91" t="s">
        <v>87</v>
      </c>
    </row>
  </sheetData>
  <mergeCells count="1">
    <mergeCell ref="A1:K1"/>
  </mergeCells>
  <pageMargins left="0.31496062992125984" right="0.31496062992125984" top="0.35433070866141736" bottom="0.35433070866141736" header="0.31496062992125984" footer="0.31496062992125984"/>
  <pageSetup paperSize="9" scale="28" orientation="landscape" r:id="rId1"/>
  <rowBreaks count="1" manualBreakCount="1">
    <brk id="85" max="10" man="1"/>
  </rowBreaks>
  <colBreaks count="1" manualBreakCount="1">
    <brk id="8" max="199" man="1"/>
  </col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8"/>
  <sheetViews>
    <sheetView workbookViewId="0">
      <selection activeCell="K40" sqref="K40"/>
    </sheetView>
  </sheetViews>
  <sheetFormatPr defaultRowHeight="15"/>
  <cols>
    <col min="1" max="1" width="29.140625" customWidth="1"/>
    <col min="2" max="2" width="25.28515625" customWidth="1"/>
    <col min="3" max="3" width="20.42578125" customWidth="1"/>
    <col min="4" max="4" width="16.5703125" customWidth="1"/>
    <col min="5" max="5" width="18.140625" customWidth="1"/>
    <col min="6" max="6" width="19.42578125" customWidth="1"/>
    <col min="7" max="7" width="21" customWidth="1"/>
    <col min="8" max="8" width="16" customWidth="1"/>
    <col min="9" max="9" width="15.85546875" customWidth="1"/>
    <col min="10" max="10" width="12.28515625" customWidth="1"/>
    <col min="11" max="11" width="19.140625" customWidth="1"/>
  </cols>
  <sheetData>
    <row r="1" spans="1:11" ht="61.5" customHeight="1">
      <c r="A1" s="164" t="s">
        <v>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7.25">
      <c r="A2" s="9" t="s">
        <v>0</v>
      </c>
      <c r="B2" s="10" t="s">
        <v>2</v>
      </c>
      <c r="C2" s="9" t="s">
        <v>18</v>
      </c>
      <c r="D2" s="9" t="s">
        <v>1</v>
      </c>
      <c r="E2" s="9" t="s">
        <v>13</v>
      </c>
      <c r="F2" s="48" t="s">
        <v>14</v>
      </c>
      <c r="G2" s="9" t="s">
        <v>59</v>
      </c>
      <c r="H2" s="9" t="s">
        <v>81</v>
      </c>
    </row>
    <row r="3" spans="1:11" ht="30">
      <c r="A3" s="25" t="s">
        <v>73</v>
      </c>
      <c r="B3" s="25">
        <v>4.3099999999999996</v>
      </c>
      <c r="C3" s="25" t="s">
        <v>79</v>
      </c>
      <c r="D3" s="25" t="s">
        <v>76</v>
      </c>
      <c r="E3" s="25"/>
      <c r="F3" s="25"/>
      <c r="G3" s="25" t="s">
        <v>75</v>
      </c>
      <c r="H3" s="27" t="s">
        <v>87</v>
      </c>
    </row>
    <row r="4" spans="1:11" ht="30">
      <c r="A4" s="25" t="s">
        <v>78</v>
      </c>
      <c r="B4" s="25">
        <v>3.93</v>
      </c>
      <c r="C4" s="25" t="s">
        <v>80</v>
      </c>
      <c r="D4" s="25" t="s">
        <v>76</v>
      </c>
      <c r="E4" s="25"/>
      <c r="F4" s="25"/>
      <c r="G4" s="25" t="s">
        <v>77</v>
      </c>
      <c r="H4" s="27" t="s">
        <v>87</v>
      </c>
    </row>
    <row r="5" spans="1:11">
      <c r="A5" s="25" t="s">
        <v>139</v>
      </c>
      <c r="B5" s="32">
        <v>3.43</v>
      </c>
      <c r="C5" s="25" t="s">
        <v>83</v>
      </c>
      <c r="D5" s="25" t="s">
        <v>76</v>
      </c>
      <c r="E5" s="26"/>
      <c r="F5" s="26"/>
      <c r="G5" s="25" t="s">
        <v>140</v>
      </c>
      <c r="H5" s="27" t="s">
        <v>87</v>
      </c>
    </row>
    <row r="6" spans="1:11">
      <c r="A6" s="25"/>
      <c r="B6" s="32"/>
      <c r="C6" s="25"/>
      <c r="D6" s="25"/>
      <c r="E6" s="25"/>
      <c r="F6" s="25"/>
      <c r="G6" s="25"/>
      <c r="H6" s="27"/>
    </row>
    <row r="7" spans="1:11">
      <c r="A7" s="19"/>
      <c r="B7" s="19"/>
      <c r="C7" s="19"/>
      <c r="D7" s="25"/>
      <c r="E7" s="25"/>
      <c r="F7" s="25"/>
      <c r="G7" s="19"/>
      <c r="H7" s="27"/>
    </row>
    <row r="8" spans="1:11">
      <c r="A8" s="25"/>
      <c r="B8" s="25"/>
      <c r="C8" s="25"/>
      <c r="D8" s="25"/>
      <c r="E8" s="25"/>
      <c r="F8" s="25"/>
      <c r="G8" s="25"/>
      <c r="H8" s="27"/>
    </row>
    <row r="9" spans="1:11">
      <c r="A9" s="19"/>
      <c r="B9" s="19"/>
      <c r="C9" s="19"/>
      <c r="D9" s="25"/>
      <c r="E9" s="25"/>
      <c r="F9" s="25"/>
      <c r="G9" s="19"/>
      <c r="H9" s="27"/>
    </row>
    <row r="10" spans="1:11">
      <c r="A10" s="28"/>
      <c r="B10" s="28"/>
      <c r="C10" s="28"/>
      <c r="D10" s="25"/>
      <c r="E10" s="25"/>
      <c r="F10" s="25"/>
      <c r="G10" s="28"/>
      <c r="H10" s="27"/>
    </row>
    <row r="11" spans="1:11">
      <c r="A11" s="25"/>
      <c r="B11" s="35"/>
      <c r="C11" s="25"/>
      <c r="D11" s="25"/>
      <c r="E11" s="25"/>
      <c r="F11" s="20"/>
      <c r="G11" s="25"/>
      <c r="H11" s="27"/>
    </row>
    <row r="12" spans="1:11" ht="15.75">
      <c r="A12" s="58"/>
      <c r="B12" s="32"/>
      <c r="C12" s="58"/>
      <c r="D12" s="58"/>
      <c r="E12" s="58"/>
      <c r="F12" s="58"/>
      <c r="G12" s="58"/>
      <c r="H12" s="27"/>
    </row>
    <row r="13" spans="1:11">
      <c r="A13" s="25"/>
      <c r="B13" s="42"/>
      <c r="C13" s="25"/>
      <c r="D13" s="25"/>
      <c r="E13" s="25"/>
      <c r="F13" s="25"/>
      <c r="G13" s="25"/>
      <c r="H13" s="27"/>
    </row>
    <row r="14" spans="1:11" ht="15.75">
      <c r="A14" s="58"/>
      <c r="B14" s="32"/>
      <c r="C14" s="58"/>
      <c r="D14" s="58"/>
      <c r="E14" s="58"/>
      <c r="F14" s="58"/>
      <c r="G14" s="58"/>
      <c r="H14" s="27"/>
    </row>
    <row r="15" spans="1:11">
      <c r="A15" s="28"/>
      <c r="B15" s="28"/>
      <c r="C15" s="28"/>
      <c r="D15" s="28"/>
      <c r="E15" s="28"/>
      <c r="F15" s="28"/>
      <c r="G15" s="28"/>
      <c r="H15" s="27"/>
    </row>
    <row r="16" spans="1:11">
      <c r="A16" s="25"/>
      <c r="B16" s="25"/>
      <c r="C16" s="25"/>
      <c r="D16" s="25"/>
      <c r="E16" s="28"/>
      <c r="F16" s="25"/>
      <c r="G16" s="25"/>
      <c r="H16" s="27"/>
    </row>
    <row r="17" spans="1:8">
      <c r="A17" s="25"/>
      <c r="B17" s="35"/>
      <c r="C17" s="25"/>
      <c r="D17" s="36"/>
      <c r="E17" s="25"/>
      <c r="F17" s="25"/>
      <c r="G17" s="25"/>
      <c r="H17" s="27"/>
    </row>
    <row r="18" spans="1:8">
      <c r="A18" s="25"/>
      <c r="B18" s="25"/>
      <c r="C18" s="25"/>
      <c r="D18" s="25"/>
      <c r="E18" s="25"/>
      <c r="F18" s="25"/>
      <c r="G18" s="25"/>
      <c r="H18" s="27"/>
    </row>
    <row r="19" spans="1:8">
      <c r="A19" s="25"/>
      <c r="B19" s="35"/>
      <c r="C19" s="25"/>
      <c r="D19" s="25"/>
      <c r="E19" s="25"/>
      <c r="F19" s="25"/>
      <c r="G19" s="25"/>
      <c r="H19" s="27"/>
    </row>
    <row r="20" spans="1:8">
      <c r="A20" s="25"/>
      <c r="B20" s="25"/>
      <c r="C20" s="25"/>
      <c r="D20" s="25"/>
      <c r="E20" s="25"/>
      <c r="F20" s="25"/>
      <c r="G20" s="25"/>
      <c r="H20" s="27"/>
    </row>
    <row r="21" spans="1:8">
      <c r="A21" s="25"/>
      <c r="B21" s="35"/>
      <c r="C21" s="25"/>
      <c r="D21" s="25"/>
      <c r="E21" s="25"/>
      <c r="F21" s="25"/>
      <c r="G21" s="25"/>
      <c r="H21" s="27"/>
    </row>
    <row r="22" spans="1:8">
      <c r="A22" s="25"/>
      <c r="B22" s="35"/>
      <c r="C22" s="25"/>
      <c r="D22" s="25"/>
      <c r="E22" s="25"/>
      <c r="F22" s="25"/>
      <c r="G22" s="25"/>
      <c r="H22" s="27"/>
    </row>
    <row r="23" spans="1:8">
      <c r="A23" s="25"/>
      <c r="B23" s="42"/>
      <c r="C23" s="25"/>
      <c r="D23" s="25"/>
      <c r="E23" s="25"/>
      <c r="F23" s="25"/>
      <c r="G23" s="25"/>
      <c r="H23" s="27"/>
    </row>
    <row r="24" spans="1:8">
      <c r="A24" s="19"/>
      <c r="B24" s="19"/>
      <c r="C24" s="19"/>
      <c r="D24" s="25"/>
      <c r="E24" s="19"/>
      <c r="F24" s="19"/>
      <c r="G24" s="19"/>
      <c r="H24" s="27"/>
    </row>
    <row r="25" spans="1:8">
      <c r="A25" s="25"/>
      <c r="B25" s="35"/>
      <c r="C25" s="25"/>
      <c r="D25" s="25"/>
      <c r="E25" s="25"/>
      <c r="F25" s="25"/>
      <c r="G25" s="25"/>
      <c r="H25" s="27"/>
    </row>
    <row r="26" spans="1:8">
      <c r="A26" s="25"/>
      <c r="B26" s="32"/>
      <c r="C26" s="25"/>
      <c r="D26" s="25"/>
      <c r="E26" s="25"/>
      <c r="F26" s="26"/>
      <c r="G26" s="25"/>
      <c r="H26" s="27"/>
    </row>
    <row r="27" spans="1:8">
      <c r="A27" s="25"/>
      <c r="B27" s="25"/>
      <c r="C27" s="25"/>
      <c r="D27" s="25"/>
      <c r="E27" s="25"/>
      <c r="F27" s="25"/>
      <c r="G27" s="25"/>
      <c r="H27" s="27"/>
    </row>
    <row r="28" spans="1:8">
      <c r="A28" s="25"/>
      <c r="B28" s="32"/>
      <c r="C28" s="25"/>
      <c r="D28" s="25"/>
      <c r="E28" s="25"/>
      <c r="F28" s="25"/>
      <c r="G28" s="25"/>
      <c r="H28" s="27"/>
    </row>
    <row r="29" spans="1:8">
      <c r="A29" s="25"/>
      <c r="B29" s="32"/>
      <c r="C29" s="25"/>
      <c r="D29" s="25"/>
      <c r="E29" s="25"/>
      <c r="F29" s="25"/>
      <c r="G29" s="25"/>
      <c r="H29" s="27"/>
    </row>
    <row r="30" spans="1:8">
      <c r="A30" s="25"/>
      <c r="B30" s="35"/>
      <c r="C30" s="25"/>
      <c r="D30" s="25"/>
      <c r="E30" s="25"/>
      <c r="F30" s="25"/>
      <c r="G30" s="25"/>
      <c r="H30" s="27"/>
    </row>
    <row r="31" spans="1:8">
      <c r="A31" s="25"/>
      <c r="B31" s="42"/>
      <c r="C31" s="25"/>
      <c r="D31" s="25"/>
      <c r="E31" s="28"/>
      <c r="F31" s="25"/>
      <c r="G31" s="25"/>
      <c r="H31" s="27"/>
    </row>
    <row r="32" spans="1:8">
      <c r="A32" s="25"/>
      <c r="B32" s="32"/>
      <c r="C32" s="25"/>
      <c r="D32" s="25"/>
      <c r="E32" s="25"/>
      <c r="F32" s="25"/>
      <c r="G32" s="25"/>
      <c r="H32" s="27"/>
    </row>
    <row r="33" spans="1:8">
      <c r="A33" s="25"/>
      <c r="B33" s="42"/>
      <c r="C33" s="25"/>
      <c r="D33" s="25"/>
      <c r="E33" s="25"/>
      <c r="F33" s="25"/>
      <c r="G33" s="25"/>
      <c r="H33" s="13"/>
    </row>
    <row r="34" spans="1:8">
      <c r="A34" s="24"/>
      <c r="B34" s="24"/>
      <c r="C34" s="24"/>
      <c r="D34" s="25"/>
      <c r="E34" s="25"/>
      <c r="F34" s="25"/>
      <c r="G34" s="24"/>
      <c r="H34" s="13"/>
    </row>
    <row r="35" spans="1:8">
      <c r="A35" s="28"/>
      <c r="B35" s="28"/>
      <c r="C35" s="28"/>
      <c r="D35" s="25"/>
      <c r="E35" s="25"/>
      <c r="F35" s="28"/>
      <c r="G35" s="28"/>
      <c r="H35" s="13"/>
    </row>
    <row r="36" spans="1:8">
      <c r="A36" s="25"/>
      <c r="B36" s="35"/>
      <c r="C36" s="25"/>
      <c r="D36" s="25"/>
      <c r="E36" s="25"/>
      <c r="F36" s="25"/>
      <c r="G36" s="25"/>
      <c r="H36" s="13"/>
    </row>
    <row r="37" spans="1:8">
      <c r="A37" s="28"/>
      <c r="B37" s="28"/>
      <c r="C37" s="28"/>
      <c r="D37" s="25"/>
      <c r="E37" s="25"/>
      <c r="F37" s="28"/>
      <c r="G37" s="28"/>
      <c r="H37" s="13"/>
    </row>
    <row r="38" spans="1:8">
      <c r="A38" s="28"/>
      <c r="B38" s="28"/>
      <c r="C38" s="28"/>
      <c r="D38" s="28"/>
      <c r="E38" s="28"/>
      <c r="F38" s="28"/>
      <c r="G38" s="28"/>
      <c r="H38" s="13"/>
    </row>
    <row r="39" spans="1:8">
      <c r="A39" s="25"/>
      <c r="B39" s="25"/>
      <c r="C39" s="25"/>
      <c r="D39" s="25"/>
      <c r="E39" s="25"/>
      <c r="F39" s="25"/>
      <c r="G39" s="25"/>
      <c r="H39" s="13"/>
    </row>
    <row r="40" spans="1:8">
      <c r="A40" s="25"/>
      <c r="B40" s="35"/>
      <c r="C40" s="25"/>
      <c r="D40" s="25"/>
      <c r="E40" s="25"/>
      <c r="F40" s="25"/>
      <c r="G40" s="25"/>
      <c r="H40" s="13"/>
    </row>
    <row r="41" spans="1:8">
      <c r="A41" s="25"/>
      <c r="B41" s="35"/>
      <c r="C41" s="25"/>
      <c r="D41" s="25"/>
      <c r="E41" s="25"/>
      <c r="F41" s="25"/>
      <c r="G41" s="25"/>
      <c r="H41" s="13"/>
    </row>
    <row r="42" spans="1:8">
      <c r="A42" s="25"/>
      <c r="B42" s="35"/>
      <c r="C42" s="25"/>
      <c r="D42" s="25"/>
      <c r="E42" s="25"/>
      <c r="F42" s="25"/>
      <c r="G42" s="25"/>
      <c r="H42" s="13"/>
    </row>
    <row r="43" spans="1:8">
      <c r="A43" s="25"/>
      <c r="B43" s="35"/>
      <c r="C43" s="25"/>
      <c r="D43" s="25"/>
      <c r="E43" s="25"/>
      <c r="F43" s="25"/>
      <c r="G43" s="25"/>
      <c r="H43" s="13"/>
    </row>
    <row r="44" spans="1:8">
      <c r="A44" s="25"/>
      <c r="B44" s="42"/>
      <c r="C44" s="25"/>
      <c r="D44" s="25"/>
      <c r="E44" s="25"/>
      <c r="F44" s="25"/>
      <c r="G44" s="25"/>
      <c r="H44" s="13"/>
    </row>
    <row r="45" spans="1:8">
      <c r="A45" s="25"/>
      <c r="B45" s="25"/>
      <c r="C45" s="25"/>
      <c r="D45" s="25"/>
      <c r="E45" s="25"/>
      <c r="F45" s="25"/>
      <c r="G45" s="25"/>
      <c r="H45" s="13"/>
    </row>
    <row r="46" spans="1:8">
      <c r="A46" s="25"/>
      <c r="B46" s="35"/>
      <c r="C46" s="25"/>
      <c r="D46" s="25"/>
      <c r="E46" s="25"/>
      <c r="F46" s="25"/>
      <c r="G46" s="25"/>
      <c r="H46" s="13"/>
    </row>
    <row r="47" spans="1:8">
      <c r="A47" s="25"/>
      <c r="B47" s="35"/>
      <c r="C47" s="25"/>
      <c r="D47" s="25"/>
      <c r="E47" s="25"/>
      <c r="F47" s="25"/>
      <c r="G47" s="25"/>
      <c r="H47" s="13"/>
    </row>
    <row r="48" spans="1:8">
      <c r="A48" s="25"/>
      <c r="B48" s="32"/>
      <c r="C48" s="25"/>
      <c r="D48" s="25"/>
      <c r="E48" s="25"/>
      <c r="F48" s="26"/>
      <c r="G48" s="25"/>
      <c r="H48" s="13"/>
    </row>
    <row r="49" spans="1:8">
      <c r="A49" s="25"/>
      <c r="B49" s="35"/>
      <c r="C49" s="25"/>
      <c r="D49" s="25"/>
      <c r="E49" s="25"/>
      <c r="F49" s="25"/>
      <c r="G49" s="25"/>
      <c r="H49" s="13"/>
    </row>
    <row r="50" spans="1:8">
      <c r="A50" s="28"/>
      <c r="B50" s="43"/>
      <c r="C50" s="28"/>
      <c r="D50" s="25"/>
      <c r="E50" s="28"/>
      <c r="F50" s="28"/>
      <c r="G50" s="28"/>
      <c r="H50" s="13"/>
    </row>
    <row r="51" spans="1:8">
      <c r="A51" s="25"/>
      <c r="B51" s="42"/>
      <c r="C51" s="25"/>
      <c r="D51" s="25"/>
      <c r="E51" s="25"/>
      <c r="F51" s="25"/>
      <c r="G51" s="25"/>
      <c r="H51" s="13"/>
    </row>
    <row r="52" spans="1:8">
      <c r="A52" s="25"/>
      <c r="B52" s="32"/>
      <c r="C52" s="25"/>
      <c r="D52" s="25"/>
      <c r="E52" s="25"/>
      <c r="F52" s="25"/>
      <c r="G52" s="25"/>
      <c r="H52" s="13"/>
    </row>
    <row r="53" spans="1:8">
      <c r="A53" s="25"/>
      <c r="B53" s="35"/>
      <c r="C53" s="25"/>
      <c r="D53" s="25"/>
      <c r="E53" s="26"/>
      <c r="F53" s="25"/>
      <c r="G53" s="25"/>
      <c r="H53" s="13"/>
    </row>
    <row r="54" spans="1:8">
      <c r="A54" s="28"/>
      <c r="B54" s="28"/>
      <c r="C54" s="28"/>
      <c r="D54" s="25"/>
      <c r="E54" s="25"/>
      <c r="F54" s="28"/>
      <c r="G54" s="28"/>
      <c r="H54" s="13"/>
    </row>
    <row r="55" spans="1:8">
      <c r="A55" s="28"/>
      <c r="B55" s="46"/>
      <c r="C55" s="25"/>
      <c r="D55" s="25"/>
      <c r="E55" s="25"/>
      <c r="F55" s="28"/>
      <c r="G55" s="28"/>
      <c r="H55" s="13"/>
    </row>
    <row r="56" spans="1:8">
      <c r="A56" s="25"/>
      <c r="B56" s="35"/>
      <c r="C56" s="25"/>
      <c r="D56" s="25"/>
      <c r="E56" s="26"/>
      <c r="F56" s="25"/>
      <c r="G56" s="25"/>
      <c r="H56" s="13"/>
    </row>
    <row r="57" spans="1:8">
      <c r="A57" s="25"/>
      <c r="B57" s="35"/>
      <c r="C57" s="25"/>
      <c r="D57" s="25"/>
      <c r="E57" s="25"/>
      <c r="F57" s="25"/>
      <c r="G57" s="25"/>
      <c r="H57" s="13"/>
    </row>
    <row r="58" spans="1:8">
      <c r="A58" s="28"/>
      <c r="B58" s="28"/>
      <c r="C58" s="28"/>
      <c r="D58" s="25"/>
      <c r="E58" s="28"/>
      <c r="F58" s="28"/>
      <c r="G58" s="28"/>
      <c r="H58" s="13"/>
    </row>
    <row r="59" spans="1:8">
      <c r="A59" s="28"/>
      <c r="B59" s="28"/>
      <c r="C59" s="28"/>
      <c r="D59" s="28"/>
      <c r="E59" s="28"/>
      <c r="F59" s="28"/>
      <c r="G59" s="28"/>
      <c r="H59" s="13"/>
    </row>
    <row r="60" spans="1:8">
      <c r="A60" s="24"/>
      <c r="B60" s="24"/>
      <c r="C60" s="24"/>
      <c r="D60" s="25"/>
      <c r="E60" s="28"/>
      <c r="F60" s="16"/>
      <c r="G60" s="24"/>
      <c r="H60" s="13"/>
    </row>
    <row r="61" spans="1:8">
      <c r="A61" s="28"/>
      <c r="B61" s="28"/>
      <c r="C61" s="28"/>
      <c r="D61" s="28"/>
      <c r="E61" s="28"/>
      <c r="F61" s="28"/>
      <c r="G61" s="28"/>
      <c r="H61" s="13"/>
    </row>
    <row r="62" spans="1:8">
      <c r="A62" s="25"/>
      <c r="B62" s="35"/>
      <c r="C62" s="25"/>
      <c r="D62" s="25"/>
      <c r="E62" s="25"/>
      <c r="F62" s="25"/>
      <c r="G62" s="25"/>
      <c r="H62" s="13"/>
    </row>
    <row r="63" spans="1:8" ht="15.75">
      <c r="A63" s="58"/>
      <c r="B63" s="32"/>
      <c r="C63" s="58"/>
      <c r="D63" s="58"/>
      <c r="E63" s="58"/>
      <c r="F63" s="58"/>
      <c r="G63" s="58"/>
      <c r="H63" s="13"/>
    </row>
    <row r="64" spans="1:8">
      <c r="A64" s="28"/>
      <c r="B64" s="28"/>
      <c r="C64" s="28"/>
      <c r="D64" s="25"/>
      <c r="E64" s="28"/>
      <c r="F64" s="28"/>
      <c r="G64" s="28"/>
      <c r="H64" s="13"/>
    </row>
    <row r="65" spans="1:8">
      <c r="A65" s="25"/>
      <c r="B65" s="35"/>
      <c r="C65" s="25"/>
      <c r="D65" s="25"/>
      <c r="E65" s="25"/>
      <c r="F65" s="25"/>
      <c r="G65" s="25"/>
      <c r="H65" s="13"/>
    </row>
    <row r="66" spans="1:8">
      <c r="A66" s="28"/>
      <c r="B66" s="28"/>
      <c r="C66" s="28"/>
      <c r="D66" s="25"/>
      <c r="E66" s="25"/>
      <c r="F66" s="28"/>
      <c r="G66" s="28"/>
      <c r="H66" s="13"/>
    </row>
    <row r="67" spans="1:8">
      <c r="A67" s="28"/>
      <c r="B67" s="28"/>
      <c r="C67" s="28"/>
      <c r="D67" s="25"/>
      <c r="E67" s="28"/>
      <c r="F67" s="28"/>
      <c r="G67" s="28"/>
      <c r="H67" s="13"/>
    </row>
    <row r="68" spans="1:8">
      <c r="A68" s="25"/>
      <c r="B68" s="35"/>
      <c r="C68" s="25"/>
      <c r="D68" s="25"/>
      <c r="E68" s="25"/>
      <c r="F68" s="25"/>
      <c r="G68" s="25"/>
      <c r="H68" s="13"/>
    </row>
    <row r="69" spans="1:8">
      <c r="A69" s="25"/>
      <c r="B69" s="25"/>
      <c r="C69" s="25"/>
      <c r="D69" s="25"/>
      <c r="E69" s="28"/>
      <c r="F69" s="25"/>
      <c r="G69" s="25"/>
      <c r="H69" s="13"/>
    </row>
    <row r="70" spans="1:8">
      <c r="A70" s="25"/>
      <c r="B70" s="35"/>
      <c r="C70" s="25"/>
      <c r="D70" s="25"/>
      <c r="E70" s="25"/>
      <c r="F70" s="25"/>
      <c r="G70" s="25"/>
      <c r="H70" s="13"/>
    </row>
    <row r="71" spans="1:8">
      <c r="A71" s="25"/>
      <c r="B71" s="35"/>
      <c r="C71" s="25"/>
      <c r="D71" s="25"/>
      <c r="E71" s="25"/>
      <c r="F71" s="25"/>
      <c r="G71" s="25"/>
      <c r="H71" s="13"/>
    </row>
    <row r="72" spans="1:8" ht="15.75">
      <c r="A72" s="58"/>
      <c r="B72" s="32"/>
      <c r="C72" s="58"/>
      <c r="D72" s="58"/>
      <c r="E72" s="58"/>
      <c r="F72" s="58"/>
      <c r="G72" s="58"/>
      <c r="H72" s="13"/>
    </row>
    <row r="73" spans="1:8">
      <c r="A73" s="25"/>
      <c r="B73" s="35"/>
      <c r="C73" s="25"/>
      <c r="D73" s="25"/>
      <c r="E73" s="25"/>
      <c r="F73" s="25"/>
      <c r="G73" s="25"/>
      <c r="H73" s="13"/>
    </row>
    <row r="74" spans="1:8">
      <c r="A74" s="25"/>
      <c r="B74" s="25"/>
      <c r="C74" s="25"/>
      <c r="D74" s="25"/>
      <c r="E74" s="25"/>
      <c r="F74" s="25"/>
      <c r="G74" s="25"/>
      <c r="H74" s="25"/>
    </row>
    <row r="75" spans="1:8">
      <c r="A75" s="25"/>
      <c r="B75" s="35"/>
      <c r="C75" s="25"/>
      <c r="D75" s="25"/>
      <c r="E75" s="25"/>
      <c r="F75" s="25"/>
      <c r="G75" s="25"/>
      <c r="H75" s="13"/>
    </row>
    <row r="76" spans="1:8">
      <c r="A76" s="25"/>
      <c r="B76" s="25"/>
      <c r="C76" s="25"/>
      <c r="D76" s="25"/>
      <c r="E76" s="25"/>
      <c r="F76" s="25"/>
      <c r="G76" s="25"/>
      <c r="H76" s="13"/>
    </row>
    <row r="77" spans="1:8">
      <c r="A77" s="25"/>
      <c r="B77" s="35"/>
      <c r="C77" s="25"/>
      <c r="D77" s="25"/>
      <c r="E77" s="25"/>
      <c r="F77" s="25"/>
      <c r="G77" s="25"/>
      <c r="H77" s="13"/>
    </row>
    <row r="78" spans="1:8">
      <c r="A78" s="28"/>
      <c r="B78" s="28"/>
      <c r="C78" s="28"/>
      <c r="D78" s="25"/>
      <c r="E78" s="25"/>
      <c r="F78" s="28"/>
      <c r="G78" s="28"/>
      <c r="H78" s="13"/>
    </row>
    <row r="79" spans="1:8">
      <c r="A79" s="25"/>
      <c r="B79" s="25"/>
      <c r="C79" s="25"/>
      <c r="D79" s="25"/>
      <c r="E79" s="25"/>
      <c r="F79" s="25"/>
      <c r="G79" s="25"/>
      <c r="H79" s="13"/>
    </row>
    <row r="80" spans="1:8">
      <c r="A80" s="25"/>
      <c r="B80" s="35"/>
      <c r="C80" s="25"/>
      <c r="D80" s="36"/>
      <c r="E80" s="25"/>
      <c r="F80" s="25"/>
      <c r="G80" s="25"/>
      <c r="H80" s="13"/>
    </row>
    <row r="81" spans="1:8">
      <c r="A81" s="25"/>
      <c r="B81" s="32"/>
      <c r="C81" s="25"/>
      <c r="D81" s="25"/>
      <c r="E81" s="25"/>
      <c r="F81" s="25"/>
      <c r="G81" s="25"/>
      <c r="H81" s="13"/>
    </row>
    <row r="82" spans="1:8">
      <c r="A82" s="25"/>
      <c r="B82" s="25"/>
      <c r="C82" s="25"/>
      <c r="D82" s="25"/>
      <c r="E82" s="25"/>
      <c r="F82" s="25"/>
      <c r="G82" s="25"/>
      <c r="H82" s="13"/>
    </row>
    <row r="83" spans="1:8">
      <c r="A83" s="25"/>
      <c r="B83" s="25"/>
      <c r="C83" s="25"/>
      <c r="D83" s="25"/>
      <c r="E83" s="28"/>
      <c r="F83" s="25"/>
      <c r="G83" s="25"/>
      <c r="H83" s="13"/>
    </row>
    <row r="84" spans="1:8">
      <c r="A84" s="25"/>
      <c r="B84" s="42"/>
      <c r="C84" s="25"/>
      <c r="D84" s="25"/>
      <c r="E84" s="25"/>
      <c r="F84" s="25"/>
      <c r="G84" s="25"/>
      <c r="H84" s="13"/>
    </row>
    <row r="85" spans="1:8">
      <c r="A85" s="25"/>
      <c r="B85" s="35"/>
      <c r="C85" s="25"/>
      <c r="D85" s="25"/>
      <c r="E85" s="25"/>
      <c r="F85" s="25"/>
      <c r="G85" s="25"/>
      <c r="H85" s="13"/>
    </row>
    <row r="86" spans="1:8">
      <c r="A86" s="28"/>
      <c r="B86" s="28"/>
      <c r="C86" s="28"/>
      <c r="D86" s="28"/>
      <c r="E86" s="28"/>
      <c r="F86" s="28"/>
      <c r="G86" s="28"/>
      <c r="H86" s="13"/>
    </row>
    <row r="87" spans="1:8">
      <c r="A87" s="25"/>
      <c r="B87" s="25"/>
      <c r="C87" s="25"/>
      <c r="D87" s="25"/>
      <c r="E87" s="25"/>
      <c r="F87" s="25"/>
      <c r="G87" s="25"/>
      <c r="H87" s="13"/>
    </row>
    <row r="88" spans="1:8">
      <c r="A88" s="25"/>
      <c r="B88" s="25"/>
      <c r="C88" s="25"/>
      <c r="D88" s="25"/>
      <c r="E88" s="28"/>
      <c r="F88" s="28"/>
      <c r="G88" s="25"/>
      <c r="H88" s="13"/>
    </row>
    <row r="89" spans="1:8">
      <c r="A89" s="25"/>
      <c r="B89" s="32"/>
      <c r="C89" s="25"/>
      <c r="D89" s="25"/>
      <c r="E89" s="25"/>
      <c r="F89" s="25"/>
      <c r="G89" s="25"/>
      <c r="H89" s="13"/>
    </row>
    <row r="90" spans="1:8">
      <c r="A90" s="25"/>
      <c r="B90" s="32"/>
      <c r="C90" s="25"/>
      <c r="D90" s="25"/>
      <c r="E90" s="25"/>
      <c r="F90" s="25"/>
      <c r="G90" s="25"/>
      <c r="H90" s="13"/>
    </row>
    <row r="91" spans="1:8">
      <c r="A91" s="25"/>
      <c r="B91" s="42"/>
      <c r="C91" s="25"/>
      <c r="D91" s="25"/>
      <c r="E91" s="25"/>
      <c r="F91" s="25"/>
      <c r="G91" s="25"/>
      <c r="H91" s="13"/>
    </row>
    <row r="92" spans="1:8">
      <c r="A92" s="25"/>
      <c r="B92" s="42"/>
      <c r="C92" s="25"/>
      <c r="D92" s="25"/>
      <c r="E92" s="25"/>
      <c r="F92" s="25"/>
      <c r="G92" s="25"/>
      <c r="H92" s="13"/>
    </row>
    <row r="93" spans="1:8">
      <c r="A93" s="25"/>
      <c r="B93" s="25"/>
      <c r="C93" s="25"/>
      <c r="D93" s="28"/>
      <c r="E93" s="28"/>
      <c r="F93" s="25"/>
      <c r="G93" s="25"/>
      <c r="H93" s="13"/>
    </row>
    <row r="94" spans="1:8">
      <c r="A94" s="25"/>
      <c r="B94" s="35"/>
      <c r="C94" s="25"/>
      <c r="D94" s="25"/>
      <c r="E94" s="25"/>
      <c r="F94" s="25"/>
      <c r="G94" s="25"/>
      <c r="H94" s="13"/>
    </row>
    <row r="95" spans="1:8">
      <c r="A95" s="19"/>
      <c r="B95" s="59"/>
      <c r="C95" s="19"/>
      <c r="D95" s="25"/>
      <c r="E95" s="25"/>
      <c r="F95" s="25"/>
      <c r="G95" s="19"/>
      <c r="H95" s="13"/>
    </row>
    <row r="96" spans="1:8">
      <c r="A96" s="25"/>
      <c r="B96" s="25"/>
      <c r="C96" s="25"/>
      <c r="D96" s="25"/>
      <c r="E96" s="25"/>
      <c r="F96" s="25"/>
      <c r="G96" s="25"/>
      <c r="H96" s="13"/>
    </row>
    <row r="97" spans="1:9">
      <c r="A97" s="28"/>
      <c r="B97" s="28"/>
      <c r="C97" s="28"/>
      <c r="D97" s="25"/>
      <c r="E97" s="28"/>
      <c r="F97" s="25"/>
      <c r="G97" s="28"/>
      <c r="H97" s="13"/>
    </row>
    <row r="98" spans="1:9">
      <c r="A98" s="25"/>
      <c r="B98" s="25"/>
      <c r="C98" s="25"/>
      <c r="D98" s="25"/>
      <c r="E98" s="25"/>
      <c r="F98" s="25"/>
      <c r="G98" s="25"/>
      <c r="H98" s="13"/>
    </row>
    <row r="99" spans="1:9">
      <c r="A99" s="25"/>
      <c r="B99" s="35"/>
      <c r="C99" s="25"/>
      <c r="D99" s="25"/>
      <c r="E99" s="25"/>
      <c r="F99" s="25"/>
      <c r="G99" s="25"/>
      <c r="H99" s="13"/>
    </row>
    <row r="100" spans="1:9">
      <c r="A100" s="28"/>
      <c r="B100" s="28"/>
      <c r="C100" s="28"/>
      <c r="D100" s="25"/>
      <c r="E100" s="28"/>
      <c r="F100" s="28"/>
      <c r="G100" s="28"/>
      <c r="H100" s="13"/>
    </row>
    <row r="101" spans="1:9">
      <c r="A101" s="28"/>
      <c r="B101" s="28"/>
      <c r="C101" s="28"/>
      <c r="D101" s="25"/>
      <c r="E101" s="28"/>
      <c r="F101" s="28"/>
      <c r="G101" s="28"/>
      <c r="H101" s="13"/>
    </row>
    <row r="102" spans="1:9">
      <c r="A102" s="25"/>
      <c r="B102" s="35"/>
      <c r="C102" s="25"/>
      <c r="D102" s="25"/>
      <c r="E102" s="25"/>
      <c r="F102" s="25"/>
      <c r="G102" s="25"/>
      <c r="H102" s="13"/>
    </row>
    <row r="103" spans="1:9">
      <c r="A103" s="25"/>
      <c r="B103" s="35"/>
      <c r="C103" s="25"/>
      <c r="D103" s="25"/>
      <c r="E103" s="25"/>
      <c r="F103" s="25"/>
      <c r="G103" s="25"/>
      <c r="H103" s="25"/>
      <c r="I103" s="13"/>
    </row>
    <row r="104" spans="1:9">
      <c r="A104" s="25"/>
      <c r="B104" s="35"/>
      <c r="C104" s="25"/>
      <c r="D104" s="25"/>
      <c r="E104" s="25"/>
      <c r="F104" s="25"/>
      <c r="G104" s="25"/>
      <c r="H104" s="13"/>
    </row>
    <row r="105" spans="1:9">
      <c r="A105" s="25"/>
      <c r="B105" s="35"/>
      <c r="C105" s="25"/>
      <c r="D105" s="25"/>
      <c r="E105" s="25"/>
      <c r="F105" s="25"/>
      <c r="G105" s="25"/>
      <c r="H105" s="13"/>
    </row>
    <row r="106" spans="1:9">
      <c r="A106" s="25"/>
      <c r="B106" s="42"/>
      <c r="C106" s="25"/>
      <c r="D106" s="25"/>
      <c r="E106" s="25"/>
      <c r="F106" s="25"/>
      <c r="G106" s="25"/>
      <c r="H106" s="13"/>
    </row>
    <row r="107" spans="1:9">
      <c r="A107" s="25"/>
      <c r="B107" s="35"/>
      <c r="C107" s="25"/>
      <c r="D107" s="25"/>
      <c r="E107" s="25"/>
      <c r="F107" s="25"/>
      <c r="G107" s="25"/>
      <c r="H107" s="13"/>
    </row>
    <row r="108" spans="1:9">
      <c r="A108" s="25"/>
      <c r="B108" s="35"/>
      <c r="C108" s="25"/>
      <c r="D108" s="25"/>
      <c r="E108" s="25"/>
      <c r="F108" s="25"/>
      <c r="G108" s="25"/>
      <c r="H108" s="13"/>
    </row>
    <row r="109" spans="1:9">
      <c r="A109" s="16"/>
      <c r="B109" s="16"/>
      <c r="C109" s="16"/>
      <c r="D109" s="16"/>
      <c r="E109" s="16"/>
      <c r="F109" s="16"/>
      <c r="G109" s="16"/>
      <c r="H109" s="16"/>
      <c r="I109" s="13"/>
    </row>
    <row r="110" spans="1:9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>
      <c r="A111" s="14"/>
      <c r="B111" s="13"/>
      <c r="C111" s="13"/>
      <c r="D111" s="13"/>
      <c r="E111" s="13"/>
      <c r="F111" s="13"/>
      <c r="G111" s="13"/>
      <c r="H111" s="13"/>
      <c r="I111" s="13"/>
    </row>
    <row r="112" spans="1:9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>
      <c r="A113" s="14"/>
      <c r="B113" s="13"/>
      <c r="C113" s="13"/>
      <c r="D113" s="13"/>
      <c r="E113" s="13"/>
      <c r="F113" s="13"/>
      <c r="G113" s="13"/>
      <c r="H113" s="13"/>
      <c r="I113" s="13"/>
    </row>
    <row r="114" spans="1:9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>
      <c r="A117" s="16"/>
      <c r="B117" s="16"/>
      <c r="C117" s="16"/>
      <c r="D117" s="16"/>
      <c r="E117" s="15"/>
      <c r="F117" s="16"/>
      <c r="G117" s="16"/>
      <c r="H117" s="13"/>
      <c r="I117" s="13"/>
    </row>
    <row r="118" spans="1:9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>
      <c r="A120" s="14"/>
      <c r="B120" s="13"/>
      <c r="C120" s="13"/>
      <c r="D120" s="13"/>
      <c r="E120" s="14"/>
      <c r="F120" s="14"/>
      <c r="G120" s="13"/>
      <c r="H120" s="13"/>
      <c r="I120" s="13"/>
    </row>
    <row r="121" spans="1:9">
      <c r="A121" s="16"/>
      <c r="B121" s="16"/>
      <c r="C121" s="16"/>
      <c r="D121" s="16"/>
      <c r="E121" s="16"/>
      <c r="F121" s="16"/>
      <c r="G121" s="16"/>
      <c r="H121" s="16"/>
      <c r="I121" s="13"/>
    </row>
    <row r="122" spans="1:9">
      <c r="A122" s="15"/>
      <c r="B122" s="57"/>
      <c r="C122" s="16"/>
      <c r="D122" s="16"/>
      <c r="E122" s="15"/>
      <c r="F122" s="16"/>
      <c r="G122" s="16"/>
      <c r="H122" s="15"/>
      <c r="I122" s="13"/>
    </row>
    <row r="123" spans="1:9">
      <c r="A123" s="13"/>
      <c r="B123" s="13"/>
      <c r="C123" s="13"/>
      <c r="D123" s="13"/>
      <c r="E123" s="14"/>
      <c r="F123" s="13"/>
      <c r="G123" s="13"/>
      <c r="H123" s="14"/>
      <c r="I123" s="13"/>
    </row>
    <row r="124" spans="1:9">
      <c r="A124" s="13"/>
      <c r="B124" s="13"/>
      <c r="C124" s="13"/>
      <c r="D124" s="13"/>
      <c r="E124" s="13"/>
      <c r="F124" s="14"/>
      <c r="G124" s="13"/>
      <c r="H124" s="14"/>
      <c r="I124" s="13"/>
    </row>
    <row r="125" spans="1:9">
      <c r="A125" s="16"/>
      <c r="B125" s="16"/>
      <c r="C125" s="16"/>
      <c r="D125" s="16"/>
      <c r="E125" s="16"/>
      <c r="F125" s="16"/>
      <c r="G125" s="16"/>
      <c r="H125" s="14"/>
      <c r="I125" s="13"/>
    </row>
    <row r="126" spans="1:9">
      <c r="A126" s="13"/>
      <c r="B126" s="13"/>
      <c r="C126" s="13"/>
      <c r="D126" s="13"/>
      <c r="E126" s="14"/>
      <c r="F126" s="14"/>
      <c r="G126" s="13"/>
      <c r="H126" s="14"/>
      <c r="I126" s="13"/>
    </row>
    <row r="127" spans="1:9">
      <c r="A127" s="14"/>
      <c r="B127" s="13"/>
      <c r="C127" s="13"/>
      <c r="D127" s="13"/>
      <c r="E127" s="13"/>
      <c r="F127" s="13"/>
      <c r="G127" s="13"/>
      <c r="H127" s="14"/>
      <c r="I127" s="13"/>
    </row>
    <row r="128" spans="1:9">
      <c r="A128" s="13"/>
      <c r="B128" s="13"/>
      <c r="C128" s="13"/>
      <c r="D128" s="13"/>
      <c r="E128" s="14"/>
      <c r="F128" s="13"/>
      <c r="G128" s="13"/>
      <c r="H128" s="14"/>
      <c r="I128" s="13"/>
    </row>
    <row r="129" spans="1:9">
      <c r="A129" s="13"/>
      <c r="B129" s="13"/>
      <c r="C129" s="13"/>
      <c r="D129" s="13"/>
      <c r="E129" s="13"/>
      <c r="F129" s="13"/>
      <c r="G129" s="13"/>
      <c r="H129" s="14"/>
      <c r="I129" s="13"/>
    </row>
    <row r="130" spans="1:9">
      <c r="A130" s="13"/>
      <c r="B130" s="13"/>
      <c r="C130" s="13"/>
      <c r="D130" s="13"/>
      <c r="E130" s="13"/>
      <c r="F130" s="13"/>
      <c r="G130" s="13"/>
      <c r="H130" s="14"/>
      <c r="I130" s="13"/>
    </row>
    <row r="131" spans="1:9">
      <c r="A131" s="13"/>
      <c r="B131" s="13"/>
      <c r="C131" s="13"/>
      <c r="D131" s="13"/>
      <c r="E131" s="13"/>
      <c r="F131" s="13"/>
      <c r="G131" s="13"/>
      <c r="H131" s="14"/>
      <c r="I131" s="13"/>
    </row>
    <row r="132" spans="1:9">
      <c r="A132" s="14"/>
      <c r="B132" s="13"/>
      <c r="C132" s="13"/>
      <c r="D132" s="13"/>
      <c r="E132" s="13"/>
      <c r="F132" s="13"/>
      <c r="G132" s="13"/>
      <c r="H132" s="14"/>
      <c r="I132" s="13"/>
    </row>
    <row r="133" spans="1:9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>
      <c r="I233" s="13"/>
    </row>
    <row r="234" spans="1:9">
      <c r="I234" s="13"/>
    </row>
    <row r="235" spans="1:9">
      <c r="I235" s="13"/>
    </row>
    <row r="236" spans="1:9">
      <c r="I236" s="13"/>
    </row>
    <row r="237" spans="1:9">
      <c r="I237" s="13"/>
    </row>
    <row r="238" spans="1:9">
      <c r="I238" s="13"/>
    </row>
    <row r="239" spans="1:9">
      <c r="I239" s="13"/>
    </row>
    <row r="240" spans="1:9">
      <c r="I240" s="13"/>
    </row>
    <row r="241" spans="9:9">
      <c r="I241" s="13"/>
    </row>
    <row r="242" spans="9:9">
      <c r="I242" s="13"/>
    </row>
    <row r="243" spans="9:9">
      <c r="I243" s="13"/>
    </row>
    <row r="244" spans="9:9">
      <c r="I244" s="13"/>
    </row>
    <row r="245" spans="9:9">
      <c r="I245" s="13"/>
    </row>
    <row r="246" spans="9:9">
      <c r="I246" s="13"/>
    </row>
    <row r="247" spans="9:9">
      <c r="I247" s="13"/>
    </row>
    <row r="248" spans="9:9">
      <c r="I248" s="13"/>
    </row>
    <row r="249" spans="9:9">
      <c r="I249" s="13"/>
    </row>
    <row r="250" spans="9:9">
      <c r="I250" s="13"/>
    </row>
    <row r="251" spans="9:9">
      <c r="I251" s="13"/>
    </row>
    <row r="252" spans="9:9">
      <c r="I252" s="13"/>
    </row>
    <row r="253" spans="9:9">
      <c r="I253" s="13"/>
    </row>
    <row r="254" spans="9:9">
      <c r="I254" s="13"/>
    </row>
    <row r="255" spans="9:9">
      <c r="I255" s="13"/>
    </row>
    <row r="256" spans="9:9">
      <c r="I256" s="13"/>
    </row>
    <row r="257" spans="9:9">
      <c r="I257" s="13"/>
    </row>
    <row r="258" spans="9:9">
      <c r="I258" s="13"/>
    </row>
    <row r="259" spans="9:9">
      <c r="I259" s="13"/>
    </row>
    <row r="260" spans="9:9">
      <c r="I260" s="13"/>
    </row>
    <row r="261" spans="9:9">
      <c r="I261" s="13"/>
    </row>
    <row r="262" spans="9:9">
      <c r="I262" s="13"/>
    </row>
    <row r="263" spans="9:9">
      <c r="I263" s="13"/>
    </row>
    <row r="264" spans="9:9">
      <c r="I264" s="13"/>
    </row>
    <row r="265" spans="9:9">
      <c r="I265" s="13"/>
    </row>
    <row r="266" spans="9:9">
      <c r="I266" s="13"/>
    </row>
    <row r="267" spans="9:9">
      <c r="I267" s="13"/>
    </row>
    <row r="268" spans="9:9">
      <c r="I268" s="13"/>
    </row>
    <row r="269" spans="9:9">
      <c r="I269" s="13"/>
    </row>
    <row r="270" spans="9:9">
      <c r="I270" s="13"/>
    </row>
    <row r="271" spans="9:9">
      <c r="I271" s="13"/>
    </row>
    <row r="272" spans="9:9">
      <c r="I272" s="13"/>
    </row>
    <row r="273" spans="9:9">
      <c r="I273" s="13"/>
    </row>
    <row r="274" spans="9:9">
      <c r="I274" s="13"/>
    </row>
    <row r="275" spans="9:9">
      <c r="I275" s="13"/>
    </row>
    <row r="276" spans="9:9">
      <c r="I276" s="13"/>
    </row>
    <row r="277" spans="9:9">
      <c r="I277" s="13"/>
    </row>
    <row r="278" spans="9:9">
      <c r="I278" s="13"/>
    </row>
    <row r="279" spans="9:9">
      <c r="I279" s="13"/>
    </row>
    <row r="280" spans="9:9">
      <c r="I280" s="13"/>
    </row>
    <row r="281" spans="9:9">
      <c r="I281" s="13"/>
    </row>
    <row r="282" spans="9:9">
      <c r="I282" s="13"/>
    </row>
    <row r="283" spans="9:9">
      <c r="I283" s="13"/>
    </row>
    <row r="284" spans="9:9">
      <c r="I284" s="13"/>
    </row>
    <row r="285" spans="9:9">
      <c r="I285" s="13"/>
    </row>
    <row r="286" spans="9:9">
      <c r="I286" s="13"/>
    </row>
    <row r="287" spans="9:9">
      <c r="I287" s="13"/>
    </row>
    <row r="288" spans="9:9">
      <c r="I288" s="13"/>
    </row>
    <row r="289" spans="9:9">
      <c r="I289" s="13"/>
    </row>
    <row r="290" spans="9:9">
      <c r="I290" s="13"/>
    </row>
    <row r="291" spans="9:9">
      <c r="I291" s="13"/>
    </row>
    <row r="292" spans="9:9">
      <c r="I292" s="13"/>
    </row>
    <row r="293" spans="9:9">
      <c r="I293" s="13"/>
    </row>
    <row r="294" spans="9:9">
      <c r="I294" s="13"/>
    </row>
    <row r="295" spans="9:9">
      <c r="I295" s="13"/>
    </row>
    <row r="296" spans="9:9">
      <c r="I296" s="13"/>
    </row>
    <row r="297" spans="9:9">
      <c r="I297" s="13"/>
    </row>
    <row r="298" spans="9:9">
      <c r="I298" s="13"/>
    </row>
  </sheetData>
  <mergeCells count="1">
    <mergeCell ref="A1:K1"/>
  </mergeCells>
  <pageMargins left="0.31496062992125984" right="0.11811023622047245" top="0.35433070866141736" bottom="0.15748031496062992" header="0.31496062992125984" footer="0.31496062992125984"/>
  <pageSetup paperSize="9" scale="75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8"/>
  <sheetViews>
    <sheetView topLeftCell="A118" workbookViewId="0">
      <selection activeCell="B59" sqref="B59"/>
    </sheetView>
  </sheetViews>
  <sheetFormatPr defaultRowHeight="15"/>
  <cols>
    <col min="1" max="1" width="29.140625" customWidth="1"/>
    <col min="2" max="2" width="25.28515625" style="63" customWidth="1"/>
    <col min="3" max="3" width="20.42578125" customWidth="1"/>
    <col min="4" max="4" width="16.5703125" customWidth="1"/>
    <col min="5" max="5" width="19.28515625" customWidth="1"/>
    <col min="6" max="6" width="19.42578125" customWidth="1"/>
    <col min="7" max="7" width="21" customWidth="1"/>
    <col min="8" max="8" width="16" customWidth="1"/>
    <col min="9" max="9" width="15.85546875" customWidth="1"/>
    <col min="10" max="10" width="12.28515625" customWidth="1"/>
    <col min="11" max="11" width="19.140625" customWidth="1"/>
  </cols>
  <sheetData>
    <row r="1" spans="1:11" ht="61.5" customHeight="1">
      <c r="A1" s="164" t="s">
        <v>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7.25">
      <c r="A2" s="9" t="s">
        <v>0</v>
      </c>
      <c r="B2" s="10" t="s">
        <v>2</v>
      </c>
      <c r="C2" s="9" t="s">
        <v>18</v>
      </c>
      <c r="D2" s="9" t="s">
        <v>1</v>
      </c>
      <c r="E2" s="9" t="s">
        <v>13</v>
      </c>
      <c r="F2" s="48" t="s">
        <v>14</v>
      </c>
      <c r="G2" s="9" t="s">
        <v>59</v>
      </c>
      <c r="H2" s="9" t="s">
        <v>81</v>
      </c>
    </row>
    <row r="3" spans="1:11">
      <c r="A3" s="25" t="s">
        <v>826</v>
      </c>
      <c r="B3" s="35">
        <v>4.79</v>
      </c>
      <c r="C3" s="25" t="s">
        <v>80</v>
      </c>
      <c r="D3" s="28" t="s">
        <v>5</v>
      </c>
      <c r="E3" s="25" t="s">
        <v>58</v>
      </c>
      <c r="F3" s="25"/>
      <c r="G3" s="25" t="s">
        <v>827</v>
      </c>
      <c r="H3" s="13" t="s">
        <v>88</v>
      </c>
    </row>
    <row r="4" spans="1:11">
      <c r="A4" s="25" t="s">
        <v>97</v>
      </c>
      <c r="B4" s="35">
        <v>4.6500000000000004</v>
      </c>
      <c r="C4" s="25" t="s">
        <v>83</v>
      </c>
      <c r="D4" s="25" t="s">
        <v>66</v>
      </c>
      <c r="E4" s="25" t="s">
        <v>58</v>
      </c>
      <c r="F4" s="25"/>
      <c r="G4" s="25" t="s">
        <v>93</v>
      </c>
      <c r="H4" s="19" t="s">
        <v>88</v>
      </c>
    </row>
    <row r="5" spans="1:11">
      <c r="A5" s="25" t="s">
        <v>579</v>
      </c>
      <c r="B5" s="35">
        <v>4.6500000000000004</v>
      </c>
      <c r="C5" s="25" t="s">
        <v>83</v>
      </c>
      <c r="D5" s="25" t="s">
        <v>66</v>
      </c>
      <c r="E5" s="25" t="s">
        <v>58</v>
      </c>
      <c r="F5" s="25"/>
      <c r="G5" s="25" t="s">
        <v>571</v>
      </c>
      <c r="H5" s="19" t="s">
        <v>87</v>
      </c>
    </row>
    <row r="6" spans="1:11" ht="30">
      <c r="A6" s="28" t="s">
        <v>787</v>
      </c>
      <c r="B6" s="28">
        <v>4.58</v>
      </c>
      <c r="C6" s="28" t="s">
        <v>83</v>
      </c>
      <c r="D6" s="25" t="s">
        <v>58</v>
      </c>
      <c r="E6" s="25" t="s">
        <v>66</v>
      </c>
      <c r="F6" s="28"/>
      <c r="G6" s="28" t="s">
        <v>786</v>
      </c>
      <c r="H6" s="13" t="s">
        <v>88</v>
      </c>
    </row>
    <row r="7" spans="1:11" ht="30">
      <c r="A7" s="25" t="s">
        <v>1562</v>
      </c>
      <c r="B7" s="35">
        <v>4.58</v>
      </c>
      <c r="C7" s="25" t="s">
        <v>80</v>
      </c>
      <c r="D7" s="25" t="s">
        <v>66</v>
      </c>
      <c r="E7" s="25" t="s">
        <v>58</v>
      </c>
      <c r="F7" s="26"/>
      <c r="G7" s="25" t="s">
        <v>1561</v>
      </c>
      <c r="H7" s="25" t="s">
        <v>88</v>
      </c>
    </row>
    <row r="8" spans="1:11" ht="30">
      <c r="A8" s="25" t="s">
        <v>141</v>
      </c>
      <c r="B8" s="35">
        <v>4.57</v>
      </c>
      <c r="C8" s="25" t="s">
        <v>83</v>
      </c>
      <c r="D8" s="25" t="s">
        <v>58</v>
      </c>
      <c r="E8" s="25"/>
      <c r="F8" s="20"/>
      <c r="G8" s="25" t="s">
        <v>142</v>
      </c>
      <c r="H8" s="19" t="s">
        <v>87</v>
      </c>
    </row>
    <row r="9" spans="1:11">
      <c r="A9" s="25" t="s">
        <v>354</v>
      </c>
      <c r="B9" s="35">
        <v>4.5599999999999996</v>
      </c>
      <c r="C9" s="25" t="s">
        <v>83</v>
      </c>
      <c r="D9" s="25" t="s">
        <v>58</v>
      </c>
      <c r="E9" s="25"/>
      <c r="F9" s="25"/>
      <c r="G9" s="25" t="s">
        <v>353</v>
      </c>
      <c r="H9" s="19" t="s">
        <v>87</v>
      </c>
    </row>
    <row r="10" spans="1:11" s="143" customFormat="1" ht="30">
      <c r="A10" s="139" t="s">
        <v>1148</v>
      </c>
      <c r="B10" s="146">
        <v>4.55</v>
      </c>
      <c r="C10" s="139" t="s">
        <v>80</v>
      </c>
      <c r="D10" s="139" t="s">
        <v>58</v>
      </c>
      <c r="E10" s="139" t="s">
        <v>66</v>
      </c>
      <c r="F10" s="139"/>
      <c r="G10" s="139" t="s">
        <v>1144</v>
      </c>
      <c r="H10" s="143" t="s">
        <v>87</v>
      </c>
    </row>
    <row r="11" spans="1:11" ht="30">
      <c r="A11" s="25" t="s">
        <v>536</v>
      </c>
      <c r="B11" s="32">
        <v>4.53</v>
      </c>
      <c r="C11" s="25" t="s">
        <v>83</v>
      </c>
      <c r="D11" s="25" t="s">
        <v>66</v>
      </c>
      <c r="E11" s="25" t="s">
        <v>58</v>
      </c>
      <c r="F11" s="25"/>
      <c r="G11" s="25" t="s">
        <v>537</v>
      </c>
      <c r="H11" s="13" t="s">
        <v>88</v>
      </c>
    </row>
    <row r="12" spans="1:11" s="143" customFormat="1" ht="30">
      <c r="A12" s="140" t="s">
        <v>129</v>
      </c>
      <c r="B12" s="140">
        <v>4.53</v>
      </c>
      <c r="C12" s="140" t="s">
        <v>80</v>
      </c>
      <c r="D12" s="139" t="s">
        <v>58</v>
      </c>
      <c r="E12" s="139"/>
      <c r="F12" s="139"/>
      <c r="G12" s="140" t="s">
        <v>130</v>
      </c>
      <c r="H12" s="142" t="s">
        <v>131</v>
      </c>
    </row>
    <row r="13" spans="1:11" ht="30">
      <c r="A13" s="28" t="s">
        <v>855</v>
      </c>
      <c r="B13" s="28">
        <v>4.53</v>
      </c>
      <c r="C13" s="28" t="s">
        <v>80</v>
      </c>
      <c r="D13" s="25" t="s">
        <v>58</v>
      </c>
      <c r="E13" s="28"/>
      <c r="F13" s="28"/>
      <c r="G13" s="28" t="s">
        <v>854</v>
      </c>
      <c r="H13" s="13" t="s">
        <v>87</v>
      </c>
    </row>
    <row r="14" spans="1:11" s="13" customFormat="1" ht="30">
      <c r="A14" s="28" t="s">
        <v>1416</v>
      </c>
      <c r="B14" s="24">
        <v>4.53</v>
      </c>
      <c r="C14" s="24" t="s">
        <v>80</v>
      </c>
      <c r="D14" s="24" t="s">
        <v>58</v>
      </c>
      <c r="E14" s="24" t="s">
        <v>66</v>
      </c>
      <c r="F14" s="24"/>
      <c r="G14" s="24" t="s">
        <v>1415</v>
      </c>
      <c r="H14" s="24" t="s">
        <v>87</v>
      </c>
    </row>
    <row r="15" spans="1:11" s="143" customFormat="1" ht="30">
      <c r="A15" s="140" t="s">
        <v>320</v>
      </c>
      <c r="B15" s="148">
        <v>4.5199999999999996</v>
      </c>
      <c r="C15" s="140" t="s">
        <v>80</v>
      </c>
      <c r="D15" s="139" t="s">
        <v>6</v>
      </c>
      <c r="E15" s="140" t="s">
        <v>58</v>
      </c>
      <c r="F15" s="147"/>
      <c r="G15" s="140" t="s">
        <v>319</v>
      </c>
      <c r="H15" s="142" t="s">
        <v>87</v>
      </c>
    </row>
    <row r="16" spans="1:11" ht="30">
      <c r="A16" s="25" t="s">
        <v>519</v>
      </c>
      <c r="B16" s="32">
        <v>4.47</v>
      </c>
      <c r="C16" s="25" t="s">
        <v>83</v>
      </c>
      <c r="D16" s="25" t="s">
        <v>66</v>
      </c>
      <c r="E16" s="25" t="s">
        <v>58</v>
      </c>
      <c r="F16" s="25"/>
      <c r="G16" s="25" t="s">
        <v>507</v>
      </c>
      <c r="H16" s="19" t="s">
        <v>87</v>
      </c>
    </row>
    <row r="17" spans="1:10" ht="30">
      <c r="A17" s="25" t="s">
        <v>313</v>
      </c>
      <c r="B17" s="25">
        <v>4.45</v>
      </c>
      <c r="C17" s="25" t="s">
        <v>83</v>
      </c>
      <c r="D17" s="25" t="s">
        <v>43</v>
      </c>
      <c r="E17" s="25" t="s">
        <v>100</v>
      </c>
      <c r="F17" s="28" t="s">
        <v>58</v>
      </c>
      <c r="G17" s="25" t="s">
        <v>310</v>
      </c>
      <c r="H17" s="19" t="s">
        <v>87</v>
      </c>
    </row>
    <row r="18" spans="1:10" ht="30">
      <c r="A18" s="25" t="s">
        <v>913</v>
      </c>
      <c r="B18" s="40">
        <v>4.43</v>
      </c>
      <c r="C18" s="25" t="s">
        <v>83</v>
      </c>
      <c r="D18" s="25" t="s">
        <v>66</v>
      </c>
      <c r="E18" s="25" t="s">
        <v>58</v>
      </c>
      <c r="F18" s="25"/>
      <c r="G18" s="25" t="s">
        <v>911</v>
      </c>
      <c r="H18" s="13" t="s">
        <v>87</v>
      </c>
    </row>
    <row r="19" spans="1:10" ht="30">
      <c r="A19" s="28" t="s">
        <v>527</v>
      </c>
      <c r="B19" s="28">
        <v>4.42</v>
      </c>
      <c r="C19" s="28" t="s">
        <v>83</v>
      </c>
      <c r="D19" s="25" t="s">
        <v>58</v>
      </c>
      <c r="E19" s="25" t="s">
        <v>66</v>
      </c>
      <c r="F19" s="28"/>
      <c r="G19" s="28" t="s">
        <v>526</v>
      </c>
      <c r="H19" s="19" t="s">
        <v>88</v>
      </c>
      <c r="I19" s="25"/>
      <c r="J19" s="19"/>
    </row>
    <row r="20" spans="1:10">
      <c r="A20" s="25" t="s">
        <v>539</v>
      </c>
      <c r="B20" s="32">
        <v>4.42</v>
      </c>
      <c r="C20" s="25" t="s">
        <v>83</v>
      </c>
      <c r="D20" s="25" t="s">
        <v>66</v>
      </c>
      <c r="E20" s="25" t="s">
        <v>58</v>
      </c>
      <c r="F20" s="26"/>
      <c r="G20" s="25" t="s">
        <v>538</v>
      </c>
      <c r="H20" s="13" t="s">
        <v>87</v>
      </c>
    </row>
    <row r="21" spans="1:10" ht="30">
      <c r="A21" s="28" t="s">
        <v>678</v>
      </c>
      <c r="B21" s="28">
        <v>4.42</v>
      </c>
      <c r="C21" s="28" t="s">
        <v>83</v>
      </c>
      <c r="D21" s="28" t="s">
        <v>21</v>
      </c>
      <c r="E21" s="28" t="s">
        <v>58</v>
      </c>
      <c r="F21" s="25" t="s">
        <v>69</v>
      </c>
      <c r="G21" s="25" t="s">
        <v>659</v>
      </c>
      <c r="H21" s="25" t="s">
        <v>87</v>
      </c>
    </row>
    <row r="22" spans="1:10">
      <c r="A22" s="25" t="s">
        <v>767</v>
      </c>
      <c r="B22" s="40">
        <v>4.42</v>
      </c>
      <c r="C22" s="25" t="s">
        <v>83</v>
      </c>
      <c r="D22" s="25" t="s">
        <v>66</v>
      </c>
      <c r="E22" s="19" t="s">
        <v>58</v>
      </c>
      <c r="F22" s="25"/>
      <c r="G22" s="25" t="s">
        <v>768</v>
      </c>
      <c r="H22" s="13" t="s">
        <v>88</v>
      </c>
    </row>
    <row r="23" spans="1:10">
      <c r="A23" s="25" t="s">
        <v>1046</v>
      </c>
      <c r="B23" s="32">
        <v>4.42</v>
      </c>
      <c r="C23" s="25" t="s">
        <v>83</v>
      </c>
      <c r="D23" s="25" t="s">
        <v>69</v>
      </c>
      <c r="E23" s="25" t="s">
        <v>58</v>
      </c>
      <c r="F23" s="25"/>
      <c r="G23" s="25" t="s">
        <v>1044</v>
      </c>
      <c r="H23" s="27" t="s">
        <v>87</v>
      </c>
    </row>
    <row r="24" spans="1:10">
      <c r="A24" s="19" t="s">
        <v>1208</v>
      </c>
      <c r="B24" s="19">
        <v>4.42</v>
      </c>
      <c r="C24" s="19" t="s">
        <v>83</v>
      </c>
      <c r="D24" s="25" t="s">
        <v>66</v>
      </c>
      <c r="E24" s="25" t="s">
        <v>58</v>
      </c>
      <c r="F24" s="25" t="s">
        <v>69</v>
      </c>
      <c r="G24" s="19" t="s">
        <v>1199</v>
      </c>
      <c r="H24" s="13" t="s">
        <v>87</v>
      </c>
    </row>
    <row r="25" spans="1:10">
      <c r="A25" s="37" t="s">
        <v>1591</v>
      </c>
      <c r="B25" s="34">
        <v>4.4000000000000004</v>
      </c>
      <c r="C25" s="34" t="s">
        <v>80</v>
      </c>
      <c r="D25" s="34" t="s">
        <v>66</v>
      </c>
      <c r="E25" s="34" t="s">
        <v>58</v>
      </c>
      <c r="F25" s="34"/>
      <c r="G25" s="34" t="s">
        <v>1590</v>
      </c>
      <c r="H25" s="34" t="s">
        <v>87</v>
      </c>
    </row>
    <row r="26" spans="1:10" ht="30">
      <c r="A26" s="25" t="s">
        <v>96</v>
      </c>
      <c r="B26" s="25">
        <v>4.38</v>
      </c>
      <c r="C26" s="25" t="s">
        <v>83</v>
      </c>
      <c r="D26" s="25" t="s">
        <v>66</v>
      </c>
      <c r="E26" s="25" t="s">
        <v>69</v>
      </c>
      <c r="F26" s="25" t="s">
        <v>58</v>
      </c>
      <c r="G26" s="25" t="s">
        <v>92</v>
      </c>
      <c r="H26" s="19" t="s">
        <v>88</v>
      </c>
    </row>
    <row r="27" spans="1:10">
      <c r="A27" s="28" t="s">
        <v>334</v>
      </c>
      <c r="B27" s="28">
        <v>4.37</v>
      </c>
      <c r="C27" s="28" t="s">
        <v>83</v>
      </c>
      <c r="D27" s="25" t="s">
        <v>69</v>
      </c>
      <c r="E27" s="28" t="s">
        <v>58</v>
      </c>
      <c r="F27" s="28"/>
      <c r="G27" s="28" t="s">
        <v>331</v>
      </c>
      <c r="H27" s="27" t="s">
        <v>87</v>
      </c>
    </row>
    <row r="28" spans="1:10">
      <c r="A28" s="25" t="s">
        <v>316</v>
      </c>
      <c r="B28" s="40">
        <v>4.37</v>
      </c>
      <c r="C28" s="25" t="s">
        <v>83</v>
      </c>
      <c r="D28" s="25" t="s">
        <v>6</v>
      </c>
      <c r="E28" s="25" t="s">
        <v>58</v>
      </c>
      <c r="F28" s="25"/>
      <c r="G28" s="25" t="s">
        <v>315</v>
      </c>
      <c r="H28" s="19" t="s">
        <v>88</v>
      </c>
    </row>
    <row r="29" spans="1:10" ht="30">
      <c r="A29" s="25" t="s">
        <v>350</v>
      </c>
      <c r="B29" s="32">
        <v>4.37</v>
      </c>
      <c r="C29" s="25" t="s">
        <v>83</v>
      </c>
      <c r="D29" s="25" t="s">
        <v>58</v>
      </c>
      <c r="E29" s="25" t="s">
        <v>69</v>
      </c>
      <c r="F29" s="25"/>
      <c r="G29" s="25" t="s">
        <v>349</v>
      </c>
      <c r="H29" s="19" t="s">
        <v>87</v>
      </c>
    </row>
    <row r="30" spans="1:10">
      <c r="A30" s="28" t="s">
        <v>797</v>
      </c>
      <c r="B30" s="28">
        <v>4.37</v>
      </c>
      <c r="C30" s="28" t="s">
        <v>83</v>
      </c>
      <c r="D30" s="25" t="s">
        <v>58</v>
      </c>
      <c r="E30" s="25" t="s">
        <v>135</v>
      </c>
      <c r="F30" s="28"/>
      <c r="G30" s="28" t="s">
        <v>796</v>
      </c>
      <c r="H30" s="13" t="s">
        <v>88</v>
      </c>
    </row>
    <row r="31" spans="1:10">
      <c r="A31" s="25" t="s">
        <v>187</v>
      </c>
      <c r="B31" s="25">
        <v>4.37</v>
      </c>
      <c r="C31" s="25" t="s">
        <v>188</v>
      </c>
      <c r="D31" s="25" t="s">
        <v>58</v>
      </c>
      <c r="E31" s="25" t="s">
        <v>66</v>
      </c>
      <c r="F31" s="25"/>
      <c r="G31" s="25" t="s">
        <v>189</v>
      </c>
      <c r="H31" s="19" t="s">
        <v>87</v>
      </c>
    </row>
    <row r="32" spans="1:10">
      <c r="A32" s="25" t="s">
        <v>859</v>
      </c>
      <c r="B32" s="25">
        <v>4.37</v>
      </c>
      <c r="C32" s="25" t="s">
        <v>83</v>
      </c>
      <c r="D32" s="25" t="s">
        <v>58</v>
      </c>
      <c r="E32" s="28"/>
      <c r="F32" s="25"/>
      <c r="G32" s="25" t="s">
        <v>858</v>
      </c>
      <c r="H32" s="13" t="s">
        <v>87</v>
      </c>
    </row>
    <row r="33" spans="1:8">
      <c r="A33" s="25" t="s">
        <v>1060</v>
      </c>
      <c r="B33" s="35">
        <v>4.37</v>
      </c>
      <c r="C33" s="25" t="s">
        <v>83</v>
      </c>
      <c r="D33" s="25" t="s">
        <v>66</v>
      </c>
      <c r="E33" s="25" t="s">
        <v>58</v>
      </c>
      <c r="F33" s="25" t="s">
        <v>69</v>
      </c>
      <c r="G33" s="25" t="s">
        <v>1052</v>
      </c>
      <c r="H33" s="13" t="s">
        <v>88</v>
      </c>
    </row>
    <row r="34" spans="1:8">
      <c r="A34" s="24" t="s">
        <v>1436</v>
      </c>
      <c r="B34" s="24">
        <v>4.37</v>
      </c>
      <c r="C34" s="24" t="s">
        <v>83</v>
      </c>
      <c r="D34" s="24" t="s">
        <v>58</v>
      </c>
      <c r="E34" s="24" t="s">
        <v>66</v>
      </c>
      <c r="F34" s="24"/>
      <c r="G34" s="24" t="s">
        <v>1435</v>
      </c>
      <c r="H34" s="24" t="s">
        <v>88</v>
      </c>
    </row>
    <row r="35" spans="1:8" ht="30">
      <c r="A35" s="25" t="s">
        <v>1245</v>
      </c>
      <c r="B35" s="35">
        <v>4.37</v>
      </c>
      <c r="C35" s="25" t="s">
        <v>83</v>
      </c>
      <c r="D35" s="25" t="s">
        <v>66</v>
      </c>
      <c r="E35" s="25" t="s">
        <v>44</v>
      </c>
      <c r="F35" s="20" t="s">
        <v>58</v>
      </c>
      <c r="G35" s="25" t="s">
        <v>1243</v>
      </c>
      <c r="H35" s="13" t="s">
        <v>88</v>
      </c>
    </row>
    <row r="36" spans="1:8" ht="30">
      <c r="A36" s="28" t="s">
        <v>257</v>
      </c>
      <c r="B36" s="28">
        <v>4.37</v>
      </c>
      <c r="C36" s="28" t="s">
        <v>83</v>
      </c>
      <c r="D36" s="28" t="s">
        <v>21</v>
      </c>
      <c r="E36" s="28" t="s">
        <v>58</v>
      </c>
      <c r="F36" s="28"/>
      <c r="G36" s="28" t="s">
        <v>258</v>
      </c>
      <c r="H36" s="28" t="s">
        <v>87</v>
      </c>
    </row>
    <row r="37" spans="1:8">
      <c r="A37" s="28" t="s">
        <v>790</v>
      </c>
      <c r="B37" s="28">
        <v>4.32</v>
      </c>
      <c r="C37" s="28" t="s">
        <v>80</v>
      </c>
      <c r="D37" s="25" t="s">
        <v>58</v>
      </c>
      <c r="E37" s="28"/>
      <c r="F37" s="28"/>
      <c r="G37" s="28" t="s">
        <v>788</v>
      </c>
      <c r="H37" s="13" t="s">
        <v>88</v>
      </c>
    </row>
    <row r="38" spans="1:8">
      <c r="A38" s="28" t="s">
        <v>914</v>
      </c>
      <c r="B38" s="44">
        <v>4.32</v>
      </c>
      <c r="C38" s="28" t="s">
        <v>83</v>
      </c>
      <c r="D38" s="28" t="s">
        <v>66</v>
      </c>
      <c r="E38" s="25" t="s">
        <v>69</v>
      </c>
      <c r="F38" s="28" t="s">
        <v>58</v>
      </c>
      <c r="G38" s="28" t="s">
        <v>912</v>
      </c>
      <c r="H38" s="13" t="s">
        <v>87</v>
      </c>
    </row>
    <row r="39" spans="1:8" ht="30">
      <c r="A39" s="28" t="s">
        <v>1474</v>
      </c>
      <c r="B39" s="24">
        <v>4.32</v>
      </c>
      <c r="C39" s="24" t="s">
        <v>80</v>
      </c>
      <c r="D39" s="24" t="s">
        <v>58</v>
      </c>
      <c r="E39" s="24"/>
      <c r="F39" s="24"/>
      <c r="G39" s="24" t="s">
        <v>1475</v>
      </c>
      <c r="H39" s="24" t="s">
        <v>88</v>
      </c>
    </row>
    <row r="40" spans="1:8" ht="30">
      <c r="A40" s="37" t="s">
        <v>1519</v>
      </c>
      <c r="B40" s="34">
        <v>4.3</v>
      </c>
      <c r="C40" s="34" t="s">
        <v>83</v>
      </c>
      <c r="D40" s="34" t="s">
        <v>66</v>
      </c>
      <c r="E40" s="34" t="s">
        <v>58</v>
      </c>
      <c r="F40" s="34" t="s">
        <v>69</v>
      </c>
      <c r="G40" s="34" t="s">
        <v>1518</v>
      </c>
      <c r="H40" s="34" t="s">
        <v>88</v>
      </c>
    </row>
    <row r="41" spans="1:8">
      <c r="A41" s="24" t="s">
        <v>791</v>
      </c>
      <c r="B41" s="24">
        <v>4.2699999999999996</v>
      </c>
      <c r="C41" s="24" t="s">
        <v>80</v>
      </c>
      <c r="D41" s="25" t="s">
        <v>58</v>
      </c>
      <c r="E41" s="28"/>
      <c r="F41" s="16"/>
      <c r="G41" s="24" t="s">
        <v>789</v>
      </c>
      <c r="H41" s="13" t="s">
        <v>88</v>
      </c>
    </row>
    <row r="42" spans="1:8">
      <c r="A42" s="28" t="s">
        <v>89</v>
      </c>
      <c r="B42" s="28">
        <v>4.26</v>
      </c>
      <c r="C42" s="28" t="s">
        <v>83</v>
      </c>
      <c r="D42" s="25" t="s">
        <v>66</v>
      </c>
      <c r="E42" s="28" t="s">
        <v>58</v>
      </c>
      <c r="F42" s="25" t="s">
        <v>69</v>
      </c>
      <c r="G42" s="28" t="s">
        <v>90</v>
      </c>
      <c r="H42" s="19" t="s">
        <v>87</v>
      </c>
    </row>
    <row r="43" spans="1:8" ht="30">
      <c r="A43" s="25" t="s">
        <v>344</v>
      </c>
      <c r="B43" s="35">
        <v>4.26</v>
      </c>
      <c r="C43" s="25" t="s">
        <v>83</v>
      </c>
      <c r="D43" s="25" t="s">
        <v>58</v>
      </c>
      <c r="E43" s="25" t="s">
        <v>66</v>
      </c>
      <c r="F43" s="25"/>
      <c r="G43" s="25" t="s">
        <v>343</v>
      </c>
      <c r="H43" s="19" t="s">
        <v>88</v>
      </c>
    </row>
    <row r="44" spans="1:8" ht="30">
      <c r="A44" s="20" t="s">
        <v>544</v>
      </c>
      <c r="B44" s="32">
        <v>4.26</v>
      </c>
      <c r="C44" s="20" t="s">
        <v>83</v>
      </c>
      <c r="D44" s="25" t="s">
        <v>66</v>
      </c>
      <c r="E44" s="25" t="s">
        <v>58</v>
      </c>
      <c r="F44" s="20"/>
      <c r="G44" s="20" t="s">
        <v>543</v>
      </c>
      <c r="H44" s="13" t="s">
        <v>88</v>
      </c>
    </row>
    <row r="45" spans="1:8" ht="30">
      <c r="A45" s="28" t="s">
        <v>646</v>
      </c>
      <c r="B45" s="40">
        <v>4.26</v>
      </c>
      <c r="C45" s="28" t="s">
        <v>83</v>
      </c>
      <c r="D45" s="28" t="s">
        <v>69</v>
      </c>
      <c r="E45" s="28" t="s">
        <v>58</v>
      </c>
      <c r="F45" s="28"/>
      <c r="G45" s="28" t="s">
        <v>639</v>
      </c>
      <c r="H45" s="19" t="s">
        <v>88</v>
      </c>
    </row>
    <row r="46" spans="1:8" ht="30">
      <c r="A46" s="25" t="s">
        <v>1100</v>
      </c>
      <c r="B46" s="35">
        <v>4.26</v>
      </c>
      <c r="C46" s="25" t="s">
        <v>80</v>
      </c>
      <c r="D46" s="25" t="s">
        <v>66</v>
      </c>
      <c r="E46" s="25" t="s">
        <v>58</v>
      </c>
      <c r="F46" s="25" t="s">
        <v>69</v>
      </c>
      <c r="G46" s="25" t="s">
        <v>1095</v>
      </c>
      <c r="H46" s="13" t="s">
        <v>88</v>
      </c>
    </row>
    <row r="47" spans="1:8">
      <c r="A47" s="25" t="s">
        <v>1246</v>
      </c>
      <c r="B47" s="32">
        <v>4.26</v>
      </c>
      <c r="C47" s="25" t="s">
        <v>83</v>
      </c>
      <c r="D47" s="25" t="s">
        <v>66</v>
      </c>
      <c r="E47" s="25" t="s">
        <v>58</v>
      </c>
      <c r="F47" s="25" t="s">
        <v>69</v>
      </c>
      <c r="G47" s="25" t="s">
        <v>1244</v>
      </c>
      <c r="H47" s="13" t="s">
        <v>87</v>
      </c>
    </row>
    <row r="48" spans="1:8" ht="30">
      <c r="A48" s="28" t="s">
        <v>1329</v>
      </c>
      <c r="B48" s="43">
        <v>4.26</v>
      </c>
      <c r="C48" s="28" t="s">
        <v>83</v>
      </c>
      <c r="D48" s="28" t="s">
        <v>66</v>
      </c>
      <c r="E48" s="28" t="s">
        <v>58</v>
      </c>
      <c r="F48" s="28" t="s">
        <v>69</v>
      </c>
      <c r="G48" s="28" t="s">
        <v>1325</v>
      </c>
      <c r="H48" s="16" t="s">
        <v>87</v>
      </c>
    </row>
    <row r="49" spans="1:8">
      <c r="A49" s="28" t="s">
        <v>65</v>
      </c>
      <c r="B49" s="46">
        <v>4.26</v>
      </c>
      <c r="C49" s="28" t="s">
        <v>80</v>
      </c>
      <c r="D49" s="28" t="s">
        <v>66</v>
      </c>
      <c r="E49" s="28" t="s">
        <v>58</v>
      </c>
      <c r="F49" s="28"/>
      <c r="G49" s="28" t="s">
        <v>67</v>
      </c>
      <c r="H49" s="24" t="s">
        <v>87</v>
      </c>
    </row>
    <row r="50" spans="1:8" ht="30">
      <c r="A50" s="25" t="s">
        <v>710</v>
      </c>
      <c r="B50" s="34">
        <v>4.26</v>
      </c>
      <c r="C50" s="28" t="s">
        <v>83</v>
      </c>
      <c r="D50" s="28" t="s">
        <v>5</v>
      </c>
      <c r="E50" s="28" t="s">
        <v>58</v>
      </c>
      <c r="F50" s="28"/>
      <c r="G50" s="28" t="s">
        <v>697</v>
      </c>
      <c r="H50" s="24" t="s">
        <v>87</v>
      </c>
    </row>
    <row r="51" spans="1:8">
      <c r="A51" s="25" t="s">
        <v>979</v>
      </c>
      <c r="B51" s="25">
        <v>4.25</v>
      </c>
      <c r="C51" s="25" t="s">
        <v>83</v>
      </c>
      <c r="D51" s="25" t="s">
        <v>58</v>
      </c>
      <c r="E51" s="25"/>
      <c r="F51" s="25"/>
      <c r="G51" s="25" t="s">
        <v>975</v>
      </c>
      <c r="H51" s="25" t="s">
        <v>87</v>
      </c>
    </row>
    <row r="52" spans="1:8">
      <c r="A52" s="16" t="s">
        <v>1428</v>
      </c>
      <c r="B52" s="34">
        <v>4.25</v>
      </c>
      <c r="C52" s="16" t="s">
        <v>80</v>
      </c>
      <c r="D52" s="16" t="s">
        <v>66</v>
      </c>
      <c r="E52" s="16" t="s">
        <v>6</v>
      </c>
      <c r="F52" s="16" t="s">
        <v>58</v>
      </c>
      <c r="G52" s="16" t="s">
        <v>1427</v>
      </c>
      <c r="H52" s="16" t="s">
        <v>87</v>
      </c>
    </row>
    <row r="53" spans="1:8">
      <c r="A53" s="25" t="s">
        <v>1149</v>
      </c>
      <c r="B53" s="42">
        <v>4.22</v>
      </c>
      <c r="C53" s="25" t="s">
        <v>83</v>
      </c>
      <c r="D53" s="25" t="s">
        <v>58</v>
      </c>
      <c r="E53" s="25"/>
      <c r="F53" s="25"/>
      <c r="G53" s="25" t="s">
        <v>1145</v>
      </c>
      <c r="H53" s="13" t="s">
        <v>87</v>
      </c>
    </row>
    <row r="54" spans="1:8" ht="30">
      <c r="A54" s="25" t="s">
        <v>358</v>
      </c>
      <c r="B54" s="32">
        <v>4.21</v>
      </c>
      <c r="C54" s="25" t="s">
        <v>83</v>
      </c>
      <c r="D54" s="25" t="s">
        <v>58</v>
      </c>
      <c r="E54" s="25" t="s">
        <v>66</v>
      </c>
      <c r="F54" s="25"/>
      <c r="G54" s="25" t="s">
        <v>357</v>
      </c>
      <c r="H54" s="19" t="s">
        <v>87</v>
      </c>
    </row>
    <row r="55" spans="1:8" ht="30">
      <c r="A55" s="28" t="s">
        <v>1326</v>
      </c>
      <c r="B55" s="41">
        <v>4.21</v>
      </c>
      <c r="C55" s="28" t="s">
        <v>83</v>
      </c>
      <c r="D55" s="25" t="s">
        <v>66</v>
      </c>
      <c r="E55" s="25" t="s">
        <v>58</v>
      </c>
      <c r="F55" s="28"/>
      <c r="G55" s="28" t="s">
        <v>1322</v>
      </c>
      <c r="H55" s="13" t="s">
        <v>88</v>
      </c>
    </row>
    <row r="56" spans="1:8" ht="30">
      <c r="A56" s="28" t="s">
        <v>1337</v>
      </c>
      <c r="B56" s="44">
        <v>4.21</v>
      </c>
      <c r="C56" s="28" t="s">
        <v>83</v>
      </c>
      <c r="D56" s="28" t="s">
        <v>66</v>
      </c>
      <c r="E56" s="28" t="s">
        <v>58</v>
      </c>
      <c r="F56" s="28" t="s">
        <v>26</v>
      </c>
      <c r="G56" s="28" t="s">
        <v>1336</v>
      </c>
      <c r="H56" s="28" t="s">
        <v>87</v>
      </c>
    </row>
    <row r="57" spans="1:8" ht="30">
      <c r="A57" s="28" t="s">
        <v>583</v>
      </c>
      <c r="B57" s="46">
        <v>4.21</v>
      </c>
      <c r="C57" s="28" t="s">
        <v>83</v>
      </c>
      <c r="D57" s="28" t="s">
        <v>66</v>
      </c>
      <c r="E57" s="28" t="s">
        <v>58</v>
      </c>
      <c r="F57" s="28"/>
      <c r="G57" s="28" t="s">
        <v>575</v>
      </c>
      <c r="H57" s="24" t="s">
        <v>87</v>
      </c>
    </row>
    <row r="58" spans="1:8" ht="30">
      <c r="A58" s="37" t="s">
        <v>1608</v>
      </c>
      <c r="B58" s="34">
        <v>4.21</v>
      </c>
      <c r="C58" s="16" t="s">
        <v>83</v>
      </c>
      <c r="D58" s="16" t="s">
        <v>66</v>
      </c>
      <c r="E58" s="16" t="s">
        <v>58</v>
      </c>
      <c r="F58" s="28" t="s">
        <v>21</v>
      </c>
      <c r="G58" s="16" t="s">
        <v>1607</v>
      </c>
      <c r="H58" s="16" t="s">
        <v>87</v>
      </c>
    </row>
    <row r="59" spans="1:8" ht="30">
      <c r="A59" s="31" t="s">
        <v>534</v>
      </c>
      <c r="B59" s="51">
        <v>4.16</v>
      </c>
      <c r="C59" s="27" t="s">
        <v>80</v>
      </c>
      <c r="D59" s="25" t="s">
        <v>66</v>
      </c>
      <c r="E59" s="25" t="s">
        <v>58</v>
      </c>
      <c r="F59" s="13"/>
      <c r="G59" s="13" t="s">
        <v>535</v>
      </c>
      <c r="H59" s="13" t="s">
        <v>87</v>
      </c>
    </row>
    <row r="60" spans="1:8">
      <c r="A60" s="25" t="s">
        <v>546</v>
      </c>
      <c r="B60" s="42">
        <v>4.16</v>
      </c>
      <c r="C60" s="25" t="s">
        <v>83</v>
      </c>
      <c r="D60" s="25" t="s">
        <v>66</v>
      </c>
      <c r="E60" s="25" t="s">
        <v>58</v>
      </c>
      <c r="F60" s="25" t="s">
        <v>135</v>
      </c>
      <c r="G60" s="25" t="s">
        <v>545</v>
      </c>
      <c r="H60" s="13" t="s">
        <v>88</v>
      </c>
    </row>
    <row r="61" spans="1:8" ht="30">
      <c r="A61" s="25" t="s">
        <v>758</v>
      </c>
      <c r="B61" s="35">
        <v>4.16</v>
      </c>
      <c r="C61" s="25" t="s">
        <v>80</v>
      </c>
      <c r="D61" s="25" t="s">
        <v>58</v>
      </c>
      <c r="E61" s="19" t="s">
        <v>66</v>
      </c>
      <c r="F61" s="25"/>
      <c r="G61" s="25" t="s">
        <v>757</v>
      </c>
      <c r="H61" s="13" t="s">
        <v>87</v>
      </c>
    </row>
    <row r="62" spans="1:8" ht="30">
      <c r="A62" s="28" t="s">
        <v>848</v>
      </c>
      <c r="B62" s="28">
        <v>4.16</v>
      </c>
      <c r="C62" s="28" t="s">
        <v>80</v>
      </c>
      <c r="D62" s="25" t="s">
        <v>58</v>
      </c>
      <c r="E62" s="25" t="s">
        <v>66</v>
      </c>
      <c r="F62" s="28"/>
      <c r="G62" s="28" t="s">
        <v>849</v>
      </c>
      <c r="H62" s="13" t="s">
        <v>88</v>
      </c>
    </row>
    <row r="63" spans="1:8">
      <c r="A63" s="25" t="s">
        <v>525</v>
      </c>
      <c r="B63" s="42">
        <v>4.16</v>
      </c>
      <c r="C63" s="25" t="s">
        <v>83</v>
      </c>
      <c r="D63" s="28" t="s">
        <v>66</v>
      </c>
      <c r="E63" s="28" t="s">
        <v>58</v>
      </c>
      <c r="F63" s="25"/>
      <c r="G63" s="25" t="s">
        <v>514</v>
      </c>
      <c r="H63" s="19" t="s">
        <v>88</v>
      </c>
    </row>
    <row r="64" spans="1:8" ht="30">
      <c r="A64" s="25" t="s">
        <v>1209</v>
      </c>
      <c r="B64" s="35">
        <v>4.16</v>
      </c>
      <c r="C64" s="25" t="s">
        <v>80</v>
      </c>
      <c r="D64" s="36" t="s">
        <v>66</v>
      </c>
      <c r="E64" s="25" t="s">
        <v>58</v>
      </c>
      <c r="F64" s="25"/>
      <c r="G64" s="25" t="s">
        <v>1200</v>
      </c>
      <c r="H64" s="13" t="s">
        <v>87</v>
      </c>
    </row>
    <row r="65" spans="1:8" ht="30">
      <c r="A65" s="15" t="s">
        <v>1516</v>
      </c>
      <c r="B65" s="34">
        <v>4.16</v>
      </c>
      <c r="C65" s="16" t="s">
        <v>80</v>
      </c>
      <c r="D65" s="16" t="s">
        <v>66</v>
      </c>
      <c r="E65" s="16" t="s">
        <v>58</v>
      </c>
      <c r="F65" s="16" t="s">
        <v>69</v>
      </c>
      <c r="G65" s="16" t="s">
        <v>1517</v>
      </c>
      <c r="H65" s="16" t="s">
        <v>87</v>
      </c>
    </row>
    <row r="66" spans="1:8">
      <c r="A66" s="16" t="s">
        <v>1488</v>
      </c>
      <c r="B66" s="34">
        <v>4.1500000000000004</v>
      </c>
      <c r="C66" s="16" t="s">
        <v>83</v>
      </c>
      <c r="D66" s="16" t="s">
        <v>58</v>
      </c>
      <c r="E66" s="16" t="s">
        <v>66</v>
      </c>
      <c r="F66" s="16"/>
      <c r="G66" s="16" t="s">
        <v>1487</v>
      </c>
      <c r="H66" s="15" t="s">
        <v>87</v>
      </c>
    </row>
    <row r="67" spans="1:8">
      <c r="A67" s="16" t="s">
        <v>1482</v>
      </c>
      <c r="B67" s="34">
        <v>4.1399999999999997</v>
      </c>
      <c r="C67" s="16" t="s">
        <v>83</v>
      </c>
      <c r="D67" s="16" t="s">
        <v>66</v>
      </c>
      <c r="E67" s="16" t="s">
        <v>58</v>
      </c>
      <c r="F67" s="16"/>
      <c r="G67" s="16" t="s">
        <v>1481</v>
      </c>
      <c r="H67" s="16" t="s">
        <v>88</v>
      </c>
    </row>
    <row r="68" spans="1:8" ht="30">
      <c r="A68" s="37" t="s">
        <v>1552</v>
      </c>
      <c r="B68" s="34">
        <v>4.1399999999999997</v>
      </c>
      <c r="C68" s="16" t="s">
        <v>80</v>
      </c>
      <c r="D68" s="16" t="s">
        <v>58</v>
      </c>
      <c r="E68" s="16" t="s">
        <v>26</v>
      </c>
      <c r="F68" s="25" t="s">
        <v>5</v>
      </c>
      <c r="G68" s="16" t="s">
        <v>1551</v>
      </c>
      <c r="H68" s="16" t="s">
        <v>88</v>
      </c>
    </row>
    <row r="69" spans="1:8" ht="30">
      <c r="A69" s="25" t="s">
        <v>1276</v>
      </c>
      <c r="B69" s="35">
        <v>4.12</v>
      </c>
      <c r="C69" s="25" t="s">
        <v>80</v>
      </c>
      <c r="D69" s="25" t="s">
        <v>58</v>
      </c>
      <c r="E69" s="25" t="s">
        <v>66</v>
      </c>
      <c r="F69" s="25"/>
      <c r="G69" s="25" t="s">
        <v>1274</v>
      </c>
      <c r="H69" s="13" t="s">
        <v>87</v>
      </c>
    </row>
    <row r="70" spans="1:8">
      <c r="A70" s="28" t="s">
        <v>852</v>
      </c>
      <c r="B70" s="28">
        <v>4.1100000000000003</v>
      </c>
      <c r="C70" s="28" t="s">
        <v>80</v>
      </c>
      <c r="D70" s="25" t="s">
        <v>58</v>
      </c>
      <c r="E70" s="25"/>
      <c r="F70" s="28"/>
      <c r="G70" s="28" t="s">
        <v>853</v>
      </c>
      <c r="H70" s="13" t="s">
        <v>87</v>
      </c>
    </row>
    <row r="71" spans="1:8">
      <c r="A71" s="25" t="s">
        <v>1291</v>
      </c>
      <c r="B71" s="35">
        <v>4.1100000000000003</v>
      </c>
      <c r="C71" s="25" t="s">
        <v>80</v>
      </c>
      <c r="D71" s="25" t="s">
        <v>58</v>
      </c>
      <c r="E71" s="25" t="s">
        <v>66</v>
      </c>
      <c r="F71" s="25"/>
      <c r="G71" s="25" t="s">
        <v>1290</v>
      </c>
      <c r="H71" s="13" t="s">
        <v>87</v>
      </c>
    </row>
    <row r="72" spans="1:8">
      <c r="A72" s="24" t="s">
        <v>1422</v>
      </c>
      <c r="B72" s="24">
        <v>4.1100000000000003</v>
      </c>
      <c r="C72" s="24" t="s">
        <v>83</v>
      </c>
      <c r="D72" s="24" t="s">
        <v>58</v>
      </c>
      <c r="E72" s="24" t="s">
        <v>66</v>
      </c>
      <c r="F72" s="25" t="s">
        <v>69</v>
      </c>
      <c r="G72" s="24" t="s">
        <v>1420</v>
      </c>
      <c r="H72" s="24" t="s">
        <v>88</v>
      </c>
    </row>
    <row r="73" spans="1:8" ht="30">
      <c r="A73" s="37" t="s">
        <v>1471</v>
      </c>
      <c r="B73" s="34">
        <v>4.1100000000000003</v>
      </c>
      <c r="C73" s="16" t="s">
        <v>80</v>
      </c>
      <c r="D73" s="16" t="s">
        <v>66</v>
      </c>
      <c r="E73" s="16" t="s">
        <v>69</v>
      </c>
      <c r="F73" s="16" t="s">
        <v>58</v>
      </c>
      <c r="G73" s="16" t="s">
        <v>1470</v>
      </c>
      <c r="H73" s="16" t="s">
        <v>88</v>
      </c>
    </row>
    <row r="74" spans="1:8" ht="31.5">
      <c r="A74" s="65" t="s">
        <v>1231</v>
      </c>
      <c r="B74" s="67">
        <v>4.1100000000000003</v>
      </c>
      <c r="C74" s="65" t="s">
        <v>80</v>
      </c>
      <c r="D74" s="65" t="s">
        <v>26</v>
      </c>
      <c r="E74" s="65" t="s">
        <v>58</v>
      </c>
      <c r="F74" s="25" t="s">
        <v>44</v>
      </c>
      <c r="G74" s="65" t="s">
        <v>1230</v>
      </c>
      <c r="H74" s="65" t="s">
        <v>88</v>
      </c>
    </row>
    <row r="75" spans="1:8" ht="30">
      <c r="A75" s="25" t="s">
        <v>63</v>
      </c>
      <c r="B75" s="25">
        <v>4.0999999999999996</v>
      </c>
      <c r="C75" s="25" t="s">
        <v>83</v>
      </c>
      <c r="D75" s="25" t="s">
        <v>58</v>
      </c>
      <c r="E75" s="25"/>
      <c r="F75" s="25"/>
      <c r="G75" s="25" t="s">
        <v>61</v>
      </c>
      <c r="H75" s="19" t="s">
        <v>88</v>
      </c>
    </row>
    <row r="76" spans="1:8">
      <c r="A76" s="25" t="s">
        <v>292</v>
      </c>
      <c r="B76" s="25">
        <v>4.0999999999999996</v>
      </c>
      <c r="C76" s="25" t="s">
        <v>83</v>
      </c>
      <c r="D76" s="25" t="s">
        <v>66</v>
      </c>
      <c r="E76" s="25" t="s">
        <v>58</v>
      </c>
      <c r="F76" s="25" t="s">
        <v>69</v>
      </c>
      <c r="G76" s="25" t="s">
        <v>291</v>
      </c>
      <c r="H76" s="27" t="s">
        <v>87</v>
      </c>
    </row>
    <row r="77" spans="1:8">
      <c r="A77" s="28" t="s">
        <v>293</v>
      </c>
      <c r="B77" s="28">
        <v>4.0999999999999996</v>
      </c>
      <c r="C77" s="28" t="s">
        <v>83</v>
      </c>
      <c r="D77" s="28" t="s">
        <v>66</v>
      </c>
      <c r="E77" s="28" t="s">
        <v>58</v>
      </c>
      <c r="F77" s="28"/>
      <c r="G77" s="28" t="s">
        <v>294</v>
      </c>
      <c r="H77" s="27" t="s">
        <v>87</v>
      </c>
    </row>
    <row r="78" spans="1:8">
      <c r="A78" s="16" t="s">
        <v>1547</v>
      </c>
      <c r="B78" s="34">
        <v>4.0999999999999996</v>
      </c>
      <c r="C78" s="16" t="s">
        <v>83</v>
      </c>
      <c r="D78" s="16" t="s">
        <v>66</v>
      </c>
      <c r="E78" s="16" t="s">
        <v>58</v>
      </c>
      <c r="F78" s="16" t="s">
        <v>69</v>
      </c>
      <c r="G78" s="16" t="s">
        <v>1544</v>
      </c>
      <c r="H78" s="16" t="s">
        <v>88</v>
      </c>
    </row>
    <row r="79" spans="1:8">
      <c r="A79" s="25" t="s">
        <v>850</v>
      </c>
      <c r="B79" s="35">
        <v>4.0599999999999996</v>
      </c>
      <c r="C79" s="25" t="s">
        <v>83</v>
      </c>
      <c r="D79" s="25" t="s">
        <v>58</v>
      </c>
      <c r="E79" s="25" t="s">
        <v>100</v>
      </c>
      <c r="F79" s="25" t="s">
        <v>69</v>
      </c>
      <c r="G79" s="25" t="s">
        <v>851</v>
      </c>
      <c r="H79" s="13" t="s">
        <v>87</v>
      </c>
    </row>
    <row r="80" spans="1:8" ht="30">
      <c r="A80" s="25" t="s">
        <v>339</v>
      </c>
      <c r="B80" s="32">
        <v>4.05</v>
      </c>
      <c r="C80" s="25" t="s">
        <v>83</v>
      </c>
      <c r="D80" s="25" t="s">
        <v>3</v>
      </c>
      <c r="E80" s="25" t="s">
        <v>66</v>
      </c>
      <c r="F80" s="25" t="s">
        <v>58</v>
      </c>
      <c r="G80" s="25" t="s">
        <v>337</v>
      </c>
      <c r="H80" s="25" t="s">
        <v>88</v>
      </c>
    </row>
    <row r="81" spans="1:8">
      <c r="A81" s="25" t="s">
        <v>568</v>
      </c>
      <c r="B81" s="32">
        <v>4.05</v>
      </c>
      <c r="C81" s="25" t="s">
        <v>83</v>
      </c>
      <c r="D81" s="25" t="s">
        <v>66</v>
      </c>
      <c r="E81" s="25" t="s">
        <v>58</v>
      </c>
      <c r="F81" s="25"/>
      <c r="G81" s="25" t="s">
        <v>567</v>
      </c>
      <c r="H81" s="19" t="s">
        <v>87</v>
      </c>
    </row>
    <row r="82" spans="1:8">
      <c r="A82" s="25" t="s">
        <v>1237</v>
      </c>
      <c r="B82" s="35">
        <v>4.05</v>
      </c>
      <c r="C82" s="25" t="s">
        <v>80</v>
      </c>
      <c r="D82" s="25" t="s">
        <v>58</v>
      </c>
      <c r="E82" s="25" t="s">
        <v>66</v>
      </c>
      <c r="F82" s="25" t="s">
        <v>69</v>
      </c>
      <c r="G82" s="25" t="s">
        <v>1147</v>
      </c>
      <c r="H82" s="13" t="s">
        <v>88</v>
      </c>
    </row>
    <row r="83" spans="1:8" ht="30">
      <c r="A83" s="25" t="s">
        <v>346</v>
      </c>
      <c r="B83" s="32">
        <v>4</v>
      </c>
      <c r="C83" s="25" t="s">
        <v>80</v>
      </c>
      <c r="D83" s="25" t="s">
        <v>58</v>
      </c>
      <c r="E83" s="25"/>
      <c r="F83" s="26"/>
      <c r="G83" s="25" t="s">
        <v>345</v>
      </c>
      <c r="H83" s="19" t="s">
        <v>87</v>
      </c>
    </row>
    <row r="84" spans="1:8" ht="30">
      <c r="A84" s="28" t="s">
        <v>755</v>
      </c>
      <c r="B84" s="46">
        <v>4</v>
      </c>
      <c r="C84" s="25" t="s">
        <v>83</v>
      </c>
      <c r="D84" s="25" t="s">
        <v>58</v>
      </c>
      <c r="E84" s="25" t="s">
        <v>26</v>
      </c>
      <c r="F84" s="19" t="s">
        <v>66</v>
      </c>
      <c r="G84" s="28" t="s">
        <v>756</v>
      </c>
      <c r="H84" s="13" t="s">
        <v>88</v>
      </c>
    </row>
    <row r="85" spans="1:8" ht="31.5">
      <c r="A85" s="58" t="s">
        <v>846</v>
      </c>
      <c r="B85" s="32">
        <v>4</v>
      </c>
      <c r="C85" s="58" t="s">
        <v>80</v>
      </c>
      <c r="D85" s="25" t="s">
        <v>58</v>
      </c>
      <c r="E85" s="25" t="s">
        <v>3</v>
      </c>
      <c r="F85" s="19" t="s">
        <v>69</v>
      </c>
      <c r="G85" s="58" t="s">
        <v>847</v>
      </c>
      <c r="H85" s="13" t="s">
        <v>87</v>
      </c>
    </row>
    <row r="86" spans="1:8" ht="30">
      <c r="A86" s="25" t="s">
        <v>1108</v>
      </c>
      <c r="B86" s="32">
        <v>4</v>
      </c>
      <c r="C86" s="25" t="s">
        <v>83</v>
      </c>
      <c r="D86" s="25" t="s">
        <v>58</v>
      </c>
      <c r="E86" s="25" t="s">
        <v>66</v>
      </c>
      <c r="F86" s="25"/>
      <c r="G86" s="25" t="s">
        <v>1105</v>
      </c>
      <c r="H86" s="13" t="s">
        <v>88</v>
      </c>
    </row>
    <row r="87" spans="1:8" ht="30">
      <c r="A87" s="25" t="s">
        <v>1293</v>
      </c>
      <c r="B87" s="42">
        <v>4</v>
      </c>
      <c r="C87" s="25" t="s">
        <v>83</v>
      </c>
      <c r="D87" s="25" t="s">
        <v>58</v>
      </c>
      <c r="E87" s="25" t="s">
        <v>69</v>
      </c>
      <c r="F87" s="25"/>
      <c r="G87" s="25" t="s">
        <v>1292</v>
      </c>
      <c r="H87" s="13" t="s">
        <v>87</v>
      </c>
    </row>
    <row r="88" spans="1:8" ht="30">
      <c r="A88" s="28" t="s">
        <v>1478</v>
      </c>
      <c r="B88" s="92">
        <v>4</v>
      </c>
      <c r="C88" s="24" t="s">
        <v>83</v>
      </c>
      <c r="D88" s="24" t="s">
        <v>58</v>
      </c>
      <c r="E88" s="28"/>
      <c r="F88" s="24"/>
      <c r="G88" s="24" t="s">
        <v>1476</v>
      </c>
      <c r="H88" s="28" t="s">
        <v>87</v>
      </c>
    </row>
    <row r="89" spans="1:8" ht="30">
      <c r="A89" s="28" t="s">
        <v>1587</v>
      </c>
      <c r="B89" s="28">
        <v>4</v>
      </c>
      <c r="C89" s="28" t="s">
        <v>83</v>
      </c>
      <c r="D89" s="28" t="s">
        <v>58</v>
      </c>
      <c r="E89" s="25" t="s">
        <v>69</v>
      </c>
      <c r="F89" s="28"/>
      <c r="G89" s="28" t="s">
        <v>1586</v>
      </c>
      <c r="H89" s="13" t="s">
        <v>88</v>
      </c>
    </row>
    <row r="90" spans="1:8" ht="31.5">
      <c r="A90" s="58" t="s">
        <v>144</v>
      </c>
      <c r="B90" s="32">
        <v>3.95</v>
      </c>
      <c r="C90" s="58" t="s">
        <v>83</v>
      </c>
      <c r="D90" s="25" t="s">
        <v>58</v>
      </c>
      <c r="E90" s="25" t="s">
        <v>66</v>
      </c>
      <c r="F90" s="25" t="s">
        <v>69</v>
      </c>
      <c r="G90" s="58" t="s">
        <v>143</v>
      </c>
      <c r="H90" s="19" t="s">
        <v>87</v>
      </c>
    </row>
    <row r="91" spans="1:8">
      <c r="A91" s="25" t="s">
        <v>643</v>
      </c>
      <c r="B91" s="35">
        <v>3.95</v>
      </c>
      <c r="C91" s="25" t="s">
        <v>83</v>
      </c>
      <c r="D91" s="25" t="s">
        <v>69</v>
      </c>
      <c r="E91" s="25" t="s">
        <v>58</v>
      </c>
      <c r="F91" s="25"/>
      <c r="G91" s="25" t="s">
        <v>636</v>
      </c>
      <c r="H91" s="19" t="s">
        <v>87</v>
      </c>
    </row>
    <row r="92" spans="1:8" ht="30">
      <c r="A92" s="25" t="s">
        <v>747</v>
      </c>
      <c r="B92" s="42">
        <v>3.95</v>
      </c>
      <c r="C92" s="25" t="s">
        <v>83</v>
      </c>
      <c r="D92" s="25" t="s">
        <v>58</v>
      </c>
      <c r="E92" s="25" t="s">
        <v>69</v>
      </c>
      <c r="F92" s="25"/>
      <c r="G92" s="25" t="s">
        <v>748</v>
      </c>
      <c r="H92" s="19" t="s">
        <v>88</v>
      </c>
    </row>
    <row r="93" spans="1:8" ht="30">
      <c r="A93" s="25" t="s">
        <v>1204</v>
      </c>
      <c r="B93" s="25">
        <v>3.95</v>
      </c>
      <c r="C93" s="25" t="s">
        <v>80</v>
      </c>
      <c r="D93" s="25" t="s">
        <v>66</v>
      </c>
      <c r="E93" s="25" t="s">
        <v>58</v>
      </c>
      <c r="F93" s="25"/>
      <c r="G93" s="25" t="s">
        <v>1195</v>
      </c>
      <c r="H93" s="13" t="s">
        <v>88</v>
      </c>
    </row>
    <row r="94" spans="1:8">
      <c r="A94" s="25" t="s">
        <v>524</v>
      </c>
      <c r="B94" s="32">
        <v>3.94</v>
      </c>
      <c r="C94" s="25" t="s">
        <v>83</v>
      </c>
      <c r="D94" s="25" t="s">
        <v>66</v>
      </c>
      <c r="E94" s="25" t="s">
        <v>69</v>
      </c>
      <c r="F94" s="25" t="s">
        <v>58</v>
      </c>
      <c r="G94" s="25" t="s">
        <v>512</v>
      </c>
      <c r="H94" s="19" t="s">
        <v>87</v>
      </c>
    </row>
    <row r="95" spans="1:8" ht="30">
      <c r="A95" s="37" t="s">
        <v>1521</v>
      </c>
      <c r="B95" s="34">
        <v>3.94</v>
      </c>
      <c r="C95" s="34" t="s">
        <v>80</v>
      </c>
      <c r="D95" s="34" t="s">
        <v>58</v>
      </c>
      <c r="E95" s="34" t="s">
        <v>66</v>
      </c>
      <c r="F95" s="34" t="s">
        <v>69</v>
      </c>
      <c r="G95" s="34" t="s">
        <v>1520</v>
      </c>
      <c r="H95" s="37" t="s">
        <v>88</v>
      </c>
    </row>
    <row r="96" spans="1:8" ht="30">
      <c r="A96" s="37" t="s">
        <v>1343</v>
      </c>
      <c r="B96" s="34">
        <v>3.9</v>
      </c>
      <c r="C96" s="126" t="s">
        <v>83</v>
      </c>
      <c r="D96" s="34" t="s">
        <v>58</v>
      </c>
      <c r="E96" s="34" t="s">
        <v>66</v>
      </c>
      <c r="F96" s="34"/>
      <c r="G96" s="34" t="s">
        <v>1342</v>
      </c>
      <c r="H96" s="34" t="s">
        <v>88</v>
      </c>
    </row>
    <row r="97" spans="1:9" ht="30">
      <c r="A97" s="25" t="s">
        <v>347</v>
      </c>
      <c r="B97" s="25">
        <v>3.89</v>
      </c>
      <c r="C97" s="25" t="s">
        <v>80</v>
      </c>
      <c r="D97" s="25" t="s">
        <v>58</v>
      </c>
      <c r="E97" s="25"/>
      <c r="F97" s="25"/>
      <c r="G97" s="25" t="s">
        <v>348</v>
      </c>
      <c r="H97" s="19" t="s">
        <v>87</v>
      </c>
    </row>
    <row r="98" spans="1:9" ht="30">
      <c r="A98" s="25" t="s">
        <v>439</v>
      </c>
      <c r="B98" s="42">
        <v>3.89</v>
      </c>
      <c r="C98" s="25" t="s">
        <v>80</v>
      </c>
      <c r="D98" s="25" t="s">
        <v>58</v>
      </c>
      <c r="E98" s="25" t="s">
        <v>26</v>
      </c>
      <c r="F98" s="25"/>
      <c r="G98" s="25" t="s">
        <v>440</v>
      </c>
      <c r="H98" s="19" t="s">
        <v>88</v>
      </c>
    </row>
    <row r="99" spans="1:9" ht="31.5">
      <c r="A99" s="65" t="s">
        <v>741</v>
      </c>
      <c r="B99" s="43">
        <v>3.89</v>
      </c>
      <c r="C99" s="65" t="s">
        <v>83</v>
      </c>
      <c r="D99" s="28" t="s">
        <v>26</v>
      </c>
      <c r="E99" s="65" t="s">
        <v>58</v>
      </c>
      <c r="F99" s="65"/>
      <c r="G99" s="65" t="s">
        <v>742</v>
      </c>
      <c r="H99" s="65" t="s">
        <v>88</v>
      </c>
    </row>
    <row r="100" spans="1:9">
      <c r="A100" s="25" t="s">
        <v>918</v>
      </c>
      <c r="B100" s="25">
        <v>3.89</v>
      </c>
      <c r="C100" s="25" t="s">
        <v>83</v>
      </c>
      <c r="D100" s="25" t="s">
        <v>66</v>
      </c>
      <c r="E100" s="25" t="s">
        <v>58</v>
      </c>
      <c r="F100" s="25" t="s">
        <v>69</v>
      </c>
      <c r="G100" s="25" t="s">
        <v>916</v>
      </c>
      <c r="H100" s="13" t="s">
        <v>87</v>
      </c>
    </row>
    <row r="101" spans="1:9">
      <c r="A101" s="24" t="s">
        <v>1444</v>
      </c>
      <c r="B101" s="24">
        <v>3.89</v>
      </c>
      <c r="C101" s="24" t="s">
        <v>80</v>
      </c>
      <c r="D101" s="24" t="s">
        <v>58</v>
      </c>
      <c r="E101" s="24"/>
      <c r="F101" s="24"/>
      <c r="G101" s="24" t="s">
        <v>1443</v>
      </c>
      <c r="H101" s="24" t="s">
        <v>88</v>
      </c>
    </row>
    <row r="102" spans="1:9" ht="30">
      <c r="A102" s="28" t="s">
        <v>1370</v>
      </c>
      <c r="B102" s="46">
        <v>3.88</v>
      </c>
      <c r="C102" s="28" t="s">
        <v>83</v>
      </c>
      <c r="D102" s="28" t="s">
        <v>66</v>
      </c>
      <c r="E102" s="28" t="s">
        <v>58</v>
      </c>
      <c r="F102" s="28"/>
      <c r="G102" s="28" t="s">
        <v>1364</v>
      </c>
      <c r="H102" s="16" t="s">
        <v>88</v>
      </c>
    </row>
    <row r="103" spans="1:9" ht="30">
      <c r="A103" s="25" t="s">
        <v>1065</v>
      </c>
      <c r="B103" s="25">
        <v>3.87</v>
      </c>
      <c r="C103" s="25" t="s">
        <v>80</v>
      </c>
      <c r="D103" s="25" t="s">
        <v>66</v>
      </c>
      <c r="E103" s="25" t="s">
        <v>58</v>
      </c>
      <c r="F103" s="25"/>
      <c r="G103" s="25" t="s">
        <v>1057</v>
      </c>
      <c r="H103" s="13" t="s">
        <v>87</v>
      </c>
      <c r="I103" s="13"/>
    </row>
    <row r="104" spans="1:9">
      <c r="A104" s="19" t="s">
        <v>127</v>
      </c>
      <c r="B104" s="19">
        <v>3.84</v>
      </c>
      <c r="C104" s="19" t="s">
        <v>83</v>
      </c>
      <c r="D104" s="25" t="s">
        <v>58</v>
      </c>
      <c r="E104" s="25"/>
      <c r="F104" s="25"/>
      <c r="G104" s="19" t="s">
        <v>128</v>
      </c>
      <c r="H104" s="19" t="s">
        <v>87</v>
      </c>
    </row>
    <row r="105" spans="1:9" ht="30">
      <c r="A105" s="25" t="s">
        <v>177</v>
      </c>
      <c r="B105" s="42">
        <v>3.84</v>
      </c>
      <c r="C105" s="25" t="s">
        <v>83</v>
      </c>
      <c r="D105" s="25" t="s">
        <v>3</v>
      </c>
      <c r="E105" s="25" t="s">
        <v>58</v>
      </c>
      <c r="F105" s="25"/>
      <c r="G105" s="25" t="s">
        <v>173</v>
      </c>
      <c r="H105" s="25" t="s">
        <v>88</v>
      </c>
    </row>
    <row r="106" spans="1:9" ht="30">
      <c r="A106" s="28" t="s">
        <v>314</v>
      </c>
      <c r="B106" s="43">
        <v>3.84</v>
      </c>
      <c r="C106" s="28" t="s">
        <v>83</v>
      </c>
      <c r="D106" s="25" t="s">
        <v>43</v>
      </c>
      <c r="E106" s="19" t="s">
        <v>100</v>
      </c>
      <c r="F106" s="19" t="s">
        <v>66</v>
      </c>
      <c r="G106" s="28" t="s">
        <v>311</v>
      </c>
      <c r="H106" s="19" t="s">
        <v>87</v>
      </c>
    </row>
    <row r="107" spans="1:9">
      <c r="A107" s="25" t="s">
        <v>540</v>
      </c>
      <c r="B107" s="42">
        <v>3.84</v>
      </c>
      <c r="C107" s="25" t="s">
        <v>83</v>
      </c>
      <c r="D107" s="25" t="s">
        <v>66</v>
      </c>
      <c r="E107" s="25" t="s">
        <v>58</v>
      </c>
      <c r="F107" s="25"/>
      <c r="G107" s="25" t="s">
        <v>541</v>
      </c>
      <c r="H107" s="13" t="s">
        <v>88</v>
      </c>
    </row>
    <row r="108" spans="1:9">
      <c r="A108" s="25" t="s">
        <v>981</v>
      </c>
      <c r="B108" s="25">
        <v>3.84</v>
      </c>
      <c r="C108" s="25" t="s">
        <v>80</v>
      </c>
      <c r="D108" s="25" t="s">
        <v>58</v>
      </c>
      <c r="E108" s="25"/>
      <c r="F108" s="25"/>
      <c r="G108" s="25" t="s">
        <v>977</v>
      </c>
      <c r="H108" s="13" t="s">
        <v>87</v>
      </c>
    </row>
    <row r="109" spans="1:9">
      <c r="A109" s="25" t="s">
        <v>125</v>
      </c>
      <c r="B109" s="35">
        <v>3.84</v>
      </c>
      <c r="C109" s="25" t="s">
        <v>83</v>
      </c>
      <c r="D109" s="25" t="s">
        <v>66</v>
      </c>
      <c r="E109" s="25" t="s">
        <v>58</v>
      </c>
      <c r="F109" s="25" t="s">
        <v>69</v>
      </c>
      <c r="G109" s="25" t="s">
        <v>124</v>
      </c>
      <c r="H109" s="19" t="s">
        <v>88</v>
      </c>
      <c r="I109" s="13"/>
    </row>
    <row r="110" spans="1:9">
      <c r="A110" s="28" t="s">
        <v>1397</v>
      </c>
      <c r="B110" s="24">
        <v>3.83</v>
      </c>
      <c r="C110" s="24" t="s">
        <v>80</v>
      </c>
      <c r="D110" s="24" t="s">
        <v>58</v>
      </c>
      <c r="E110" s="24" t="s">
        <v>66</v>
      </c>
      <c r="F110" s="24"/>
      <c r="G110" s="24" t="s">
        <v>1396</v>
      </c>
      <c r="H110" s="24" t="s">
        <v>88</v>
      </c>
      <c r="I110" s="13"/>
    </row>
    <row r="111" spans="1:9" ht="30">
      <c r="A111" s="25" t="s">
        <v>64</v>
      </c>
      <c r="B111" s="32">
        <v>3.81</v>
      </c>
      <c r="C111" s="25" t="s">
        <v>79</v>
      </c>
      <c r="D111" s="25" t="s">
        <v>58</v>
      </c>
      <c r="E111" s="26"/>
      <c r="F111" s="26"/>
      <c r="G111" s="25" t="s">
        <v>62</v>
      </c>
      <c r="H111" s="19" t="s">
        <v>87</v>
      </c>
      <c r="I111" s="13"/>
    </row>
    <row r="112" spans="1:9">
      <c r="A112" s="25" t="s">
        <v>351</v>
      </c>
      <c r="B112" s="32">
        <v>3.8</v>
      </c>
      <c r="C112" s="25" t="s">
        <v>83</v>
      </c>
      <c r="D112" s="25" t="s">
        <v>58</v>
      </c>
      <c r="E112" s="25" t="s">
        <v>69</v>
      </c>
      <c r="F112" s="25"/>
      <c r="G112" s="25" t="s">
        <v>352</v>
      </c>
      <c r="H112" s="19" t="s">
        <v>87</v>
      </c>
      <c r="I112" s="13"/>
    </row>
    <row r="113" spans="1:9" ht="30">
      <c r="A113" s="25" t="s">
        <v>1107</v>
      </c>
      <c r="B113" s="25">
        <v>3.8</v>
      </c>
      <c r="C113" s="25" t="s">
        <v>80</v>
      </c>
      <c r="D113" s="25" t="s">
        <v>58</v>
      </c>
      <c r="E113" s="28"/>
      <c r="F113" s="28"/>
      <c r="G113" s="25" t="s">
        <v>1104</v>
      </c>
      <c r="H113" s="13" t="s">
        <v>87</v>
      </c>
      <c r="I113" s="13"/>
    </row>
    <row r="114" spans="1:9" ht="30">
      <c r="A114" s="37" t="s">
        <v>1558</v>
      </c>
      <c r="B114" s="34">
        <v>3.8</v>
      </c>
      <c r="C114" s="16" t="s">
        <v>80</v>
      </c>
      <c r="D114" s="16" t="s">
        <v>58</v>
      </c>
      <c r="E114" s="25" t="s">
        <v>69</v>
      </c>
      <c r="F114" s="25"/>
      <c r="G114" s="16" t="s">
        <v>1557</v>
      </c>
      <c r="H114" s="16" t="s">
        <v>88</v>
      </c>
      <c r="I114" s="13"/>
    </row>
    <row r="115" spans="1:9">
      <c r="A115" s="25" t="s">
        <v>68</v>
      </c>
      <c r="B115" s="32">
        <v>3.79</v>
      </c>
      <c r="C115" s="25" t="s">
        <v>80</v>
      </c>
      <c r="D115" s="25" t="s">
        <v>66</v>
      </c>
      <c r="E115" s="25" t="s">
        <v>58</v>
      </c>
      <c r="F115" s="25" t="s">
        <v>69</v>
      </c>
      <c r="G115" s="25" t="s">
        <v>70</v>
      </c>
      <c r="H115" s="19" t="s">
        <v>88</v>
      </c>
      <c r="I115" s="13"/>
    </row>
    <row r="116" spans="1:9">
      <c r="A116" s="25" t="s">
        <v>1106</v>
      </c>
      <c r="B116" s="25">
        <v>3.75</v>
      </c>
      <c r="C116" s="25" t="s">
        <v>80</v>
      </c>
      <c r="D116" s="25" t="s">
        <v>58</v>
      </c>
      <c r="E116" s="25" t="s">
        <v>66</v>
      </c>
      <c r="F116" s="25" t="s">
        <v>69</v>
      </c>
      <c r="G116" s="25" t="s">
        <v>1103</v>
      </c>
      <c r="H116" s="13" t="s">
        <v>88</v>
      </c>
      <c r="I116" s="13"/>
    </row>
    <row r="117" spans="1:9" ht="30">
      <c r="A117" s="25" t="s">
        <v>751</v>
      </c>
      <c r="B117" s="35">
        <v>3.74</v>
      </c>
      <c r="C117" s="25" t="s">
        <v>80</v>
      </c>
      <c r="D117" s="25" t="s">
        <v>58</v>
      </c>
      <c r="E117" s="26"/>
      <c r="F117" s="25"/>
      <c r="G117" s="25" t="s">
        <v>752</v>
      </c>
      <c r="H117" s="13" t="s">
        <v>87</v>
      </c>
      <c r="I117" s="13"/>
    </row>
    <row r="118" spans="1:9" ht="30">
      <c r="A118" s="28" t="s">
        <v>753</v>
      </c>
      <c r="B118" s="28">
        <v>3.74</v>
      </c>
      <c r="C118" s="28" t="s">
        <v>80</v>
      </c>
      <c r="D118" s="25" t="s">
        <v>58</v>
      </c>
      <c r="E118" s="25" t="s">
        <v>69</v>
      </c>
      <c r="F118" s="28"/>
      <c r="G118" s="28" t="s">
        <v>754</v>
      </c>
      <c r="H118" s="13" t="s">
        <v>87</v>
      </c>
      <c r="I118" s="13"/>
    </row>
    <row r="119" spans="1:9">
      <c r="A119" s="25" t="s">
        <v>857</v>
      </c>
      <c r="B119" s="35">
        <v>3.74</v>
      </c>
      <c r="C119" s="25" t="s">
        <v>80</v>
      </c>
      <c r="D119" s="25" t="s">
        <v>58</v>
      </c>
      <c r="E119" s="25"/>
      <c r="F119" s="25"/>
      <c r="G119" s="25" t="s">
        <v>856</v>
      </c>
      <c r="H119" s="13" t="s">
        <v>87</v>
      </c>
      <c r="I119" s="13"/>
    </row>
    <row r="120" spans="1:9">
      <c r="A120" s="28" t="s">
        <v>1238</v>
      </c>
      <c r="B120" s="28">
        <v>3.74</v>
      </c>
      <c r="C120" s="28" t="s">
        <v>83</v>
      </c>
      <c r="D120" s="25" t="s">
        <v>58</v>
      </c>
      <c r="E120" s="25" t="s">
        <v>69</v>
      </c>
      <c r="F120" s="28"/>
      <c r="G120" s="28" t="s">
        <v>1236</v>
      </c>
      <c r="H120" s="13" t="s">
        <v>87</v>
      </c>
      <c r="I120" s="13"/>
    </row>
    <row r="121" spans="1:9" ht="15.75">
      <c r="A121" s="58" t="s">
        <v>183</v>
      </c>
      <c r="B121" s="32">
        <v>3.74</v>
      </c>
      <c r="C121" s="58" t="s">
        <v>80</v>
      </c>
      <c r="D121" s="25" t="s">
        <v>58</v>
      </c>
      <c r="E121" s="58"/>
      <c r="F121" s="58"/>
      <c r="G121" s="58" t="s">
        <v>184</v>
      </c>
      <c r="H121" s="19" t="s">
        <v>87</v>
      </c>
      <c r="I121" s="13"/>
    </row>
    <row r="122" spans="1:9">
      <c r="A122" s="25" t="s">
        <v>980</v>
      </c>
      <c r="B122" s="35">
        <v>3.7</v>
      </c>
      <c r="C122" s="25" t="s">
        <v>83</v>
      </c>
      <c r="D122" s="25" t="s">
        <v>58</v>
      </c>
      <c r="E122" s="25"/>
      <c r="F122" s="25"/>
      <c r="G122" s="25" t="s">
        <v>976</v>
      </c>
      <c r="H122" s="13" t="s">
        <v>87</v>
      </c>
      <c r="I122" s="13"/>
    </row>
    <row r="123" spans="1:9" ht="30">
      <c r="A123" s="22" t="s">
        <v>1297</v>
      </c>
      <c r="B123" s="42">
        <v>3.7</v>
      </c>
      <c r="C123" s="22" t="s">
        <v>80</v>
      </c>
      <c r="D123" s="22" t="s">
        <v>8</v>
      </c>
      <c r="E123" s="22" t="s">
        <v>58</v>
      </c>
      <c r="F123" s="22"/>
      <c r="G123" s="22" t="s">
        <v>1296</v>
      </c>
      <c r="H123" s="25" t="s">
        <v>87</v>
      </c>
      <c r="I123" s="13"/>
    </row>
    <row r="124" spans="1:9">
      <c r="A124" s="37" t="s">
        <v>1556</v>
      </c>
      <c r="B124" s="34">
        <v>3.7</v>
      </c>
      <c r="C124" s="16" t="s">
        <v>80</v>
      </c>
      <c r="D124" s="16" t="s">
        <v>58</v>
      </c>
      <c r="E124" s="16"/>
      <c r="F124" s="25"/>
      <c r="G124" s="16" t="s">
        <v>1555</v>
      </c>
      <c r="H124" s="16" t="s">
        <v>87</v>
      </c>
      <c r="I124" s="13"/>
    </row>
    <row r="125" spans="1:9" ht="31.5">
      <c r="A125" s="58" t="s">
        <v>186</v>
      </c>
      <c r="B125" s="28">
        <v>3.63</v>
      </c>
      <c r="C125" s="28" t="s">
        <v>80</v>
      </c>
      <c r="D125" s="25" t="s">
        <v>58</v>
      </c>
      <c r="E125" s="28"/>
      <c r="F125" s="28"/>
      <c r="G125" s="28" t="s">
        <v>185</v>
      </c>
      <c r="H125" s="19" t="s">
        <v>87</v>
      </c>
      <c r="I125" s="13"/>
    </row>
    <row r="126" spans="1:9" ht="30">
      <c r="A126" s="25" t="s">
        <v>582</v>
      </c>
      <c r="B126" s="19">
        <v>3.63</v>
      </c>
      <c r="C126" s="19" t="s">
        <v>83</v>
      </c>
      <c r="D126" s="25" t="s">
        <v>66</v>
      </c>
      <c r="E126" s="19" t="s">
        <v>58</v>
      </c>
      <c r="F126" s="25" t="s">
        <v>3</v>
      </c>
      <c r="G126" s="19" t="s">
        <v>574</v>
      </c>
      <c r="H126" s="19" t="s">
        <v>88</v>
      </c>
      <c r="I126" s="13"/>
    </row>
    <row r="127" spans="1:9">
      <c r="A127" s="25" t="s">
        <v>978</v>
      </c>
      <c r="B127" s="35">
        <v>3.63</v>
      </c>
      <c r="C127" s="25" t="s">
        <v>83</v>
      </c>
      <c r="D127" s="25" t="s">
        <v>58</v>
      </c>
      <c r="E127" s="25" t="s">
        <v>66</v>
      </c>
      <c r="F127" s="25"/>
      <c r="G127" s="25" t="s">
        <v>974</v>
      </c>
      <c r="H127" s="13" t="s">
        <v>88</v>
      </c>
      <c r="I127" s="13"/>
    </row>
    <row r="128" spans="1:9">
      <c r="A128" s="25" t="s">
        <v>1066</v>
      </c>
      <c r="B128" s="35">
        <v>3.63</v>
      </c>
      <c r="C128" s="25" t="s">
        <v>80</v>
      </c>
      <c r="D128" s="25" t="s">
        <v>66</v>
      </c>
      <c r="E128" s="25" t="s">
        <v>58</v>
      </c>
      <c r="F128" s="25" t="s">
        <v>69</v>
      </c>
      <c r="G128" s="25" t="s">
        <v>1058</v>
      </c>
      <c r="H128" s="25" t="s">
        <v>87</v>
      </c>
      <c r="I128" s="13"/>
    </row>
    <row r="129" spans="1:9">
      <c r="A129" s="25" t="s">
        <v>1277</v>
      </c>
      <c r="B129" s="35">
        <v>3.63</v>
      </c>
      <c r="C129" s="25" t="s">
        <v>83</v>
      </c>
      <c r="D129" s="25" t="s">
        <v>58</v>
      </c>
      <c r="E129" s="25"/>
      <c r="F129" s="25"/>
      <c r="G129" s="25" t="s">
        <v>1275</v>
      </c>
      <c r="H129" s="25" t="s">
        <v>88</v>
      </c>
      <c r="I129" s="13"/>
    </row>
    <row r="130" spans="1:9">
      <c r="A130" s="24" t="s">
        <v>1421</v>
      </c>
      <c r="B130" s="24">
        <v>3.63</v>
      </c>
      <c r="C130" s="24" t="s">
        <v>83</v>
      </c>
      <c r="D130" s="24" t="s">
        <v>58</v>
      </c>
      <c r="E130" s="25" t="s">
        <v>69</v>
      </c>
      <c r="F130" s="24"/>
      <c r="G130" s="24" t="s">
        <v>1419</v>
      </c>
      <c r="H130" s="24" t="s">
        <v>87</v>
      </c>
      <c r="I130" s="13"/>
    </row>
    <row r="131" spans="1:9" s="13" customFormat="1">
      <c r="A131" s="25" t="s">
        <v>1150</v>
      </c>
      <c r="B131" s="25">
        <v>3.55</v>
      </c>
      <c r="C131" s="25" t="s">
        <v>83</v>
      </c>
      <c r="D131" s="28" t="s">
        <v>58</v>
      </c>
      <c r="E131" s="28" t="s">
        <v>66</v>
      </c>
      <c r="F131" s="25" t="s">
        <v>69</v>
      </c>
      <c r="G131" s="25" t="s">
        <v>1146</v>
      </c>
      <c r="H131" s="13" t="s">
        <v>87</v>
      </c>
    </row>
    <row r="132" spans="1:9" ht="30">
      <c r="A132" s="28" t="s">
        <v>1479</v>
      </c>
      <c r="B132" s="24">
        <v>3.55</v>
      </c>
      <c r="C132" s="24" t="s">
        <v>80</v>
      </c>
      <c r="D132" s="24" t="s">
        <v>58</v>
      </c>
      <c r="E132" s="28"/>
      <c r="F132" s="24"/>
      <c r="G132" s="24" t="s">
        <v>1477</v>
      </c>
      <c r="H132" s="28" t="s">
        <v>87</v>
      </c>
      <c r="I132" s="13"/>
    </row>
    <row r="133" spans="1:9">
      <c r="A133" s="25" t="s">
        <v>57</v>
      </c>
      <c r="B133" s="25">
        <v>3.53</v>
      </c>
      <c r="C133" s="25" t="s">
        <v>79</v>
      </c>
      <c r="D133" s="25" t="s">
        <v>58</v>
      </c>
      <c r="E133" s="25"/>
      <c r="F133" s="25"/>
      <c r="G133" s="25" t="s">
        <v>60</v>
      </c>
      <c r="H133" s="19" t="s">
        <v>87</v>
      </c>
      <c r="I133" s="13"/>
    </row>
    <row r="134" spans="1:9" ht="30">
      <c r="A134" s="25" t="s">
        <v>356</v>
      </c>
      <c r="B134" s="42">
        <v>3.53</v>
      </c>
      <c r="C134" s="25" t="s">
        <v>83</v>
      </c>
      <c r="D134" s="25" t="s">
        <v>58</v>
      </c>
      <c r="E134" s="25" t="s">
        <v>44</v>
      </c>
      <c r="F134" s="25" t="s">
        <v>26</v>
      </c>
      <c r="G134" s="25" t="s">
        <v>355</v>
      </c>
      <c r="H134" s="19" t="s">
        <v>88</v>
      </c>
      <c r="I134" s="13"/>
    </row>
    <row r="135" spans="1:9" ht="30">
      <c r="A135" s="25" t="s">
        <v>1098</v>
      </c>
      <c r="B135" s="35">
        <v>3.5</v>
      </c>
      <c r="C135" s="25" t="s">
        <v>80</v>
      </c>
      <c r="D135" s="25" t="s">
        <v>66</v>
      </c>
      <c r="E135" s="25" t="s">
        <v>58</v>
      </c>
      <c r="F135" s="25" t="s">
        <v>69</v>
      </c>
      <c r="G135" s="25" t="s">
        <v>1093</v>
      </c>
      <c r="H135" s="13" t="s">
        <v>87</v>
      </c>
      <c r="I135" s="13"/>
    </row>
    <row r="136" spans="1:9">
      <c r="A136" s="25" t="s">
        <v>749</v>
      </c>
      <c r="B136" s="32">
        <v>3.47</v>
      </c>
      <c r="C136" s="25" t="s">
        <v>83</v>
      </c>
      <c r="D136" s="25" t="s">
        <v>58</v>
      </c>
      <c r="E136" s="25"/>
      <c r="F136" s="25"/>
      <c r="G136" s="25" t="s">
        <v>750</v>
      </c>
      <c r="H136" s="13" t="s">
        <v>87</v>
      </c>
      <c r="I136" s="13"/>
    </row>
    <row r="137" spans="1:9" ht="30">
      <c r="A137" s="25" t="s">
        <v>1069</v>
      </c>
      <c r="B137" s="25">
        <v>3.42</v>
      </c>
      <c r="C137" s="25" t="s">
        <v>80</v>
      </c>
      <c r="D137" s="25" t="s">
        <v>58</v>
      </c>
      <c r="E137" s="25"/>
      <c r="F137" s="25"/>
      <c r="G137" s="25" t="s">
        <v>1068</v>
      </c>
      <c r="H137" s="13" t="s">
        <v>87</v>
      </c>
      <c r="I137" s="13"/>
    </row>
    <row r="138" spans="1:9" ht="30">
      <c r="A138" s="28" t="s">
        <v>1569</v>
      </c>
      <c r="B138" s="28">
        <v>3.37</v>
      </c>
      <c r="C138" s="28" t="s">
        <v>83</v>
      </c>
      <c r="D138" s="28" t="s">
        <v>58</v>
      </c>
      <c r="E138" s="25" t="s">
        <v>69</v>
      </c>
      <c r="F138" s="28"/>
      <c r="G138" s="28" t="s">
        <v>1567</v>
      </c>
      <c r="H138" s="13" t="s">
        <v>88</v>
      </c>
      <c r="I138" s="13"/>
    </row>
    <row r="139" spans="1:9" ht="30">
      <c r="A139" s="28" t="s">
        <v>1570</v>
      </c>
      <c r="B139" s="28">
        <v>3.37</v>
      </c>
      <c r="C139" s="28" t="s">
        <v>83</v>
      </c>
      <c r="D139" s="28" t="s">
        <v>58</v>
      </c>
      <c r="E139" s="25" t="s">
        <v>69</v>
      </c>
      <c r="F139" s="28"/>
      <c r="G139" s="28" t="s">
        <v>1568</v>
      </c>
      <c r="H139" s="13" t="s">
        <v>88</v>
      </c>
      <c r="I139" s="13"/>
    </row>
    <row r="140" spans="1:9">
      <c r="A140" s="28" t="s">
        <v>1088</v>
      </c>
      <c r="B140" s="126">
        <v>3.21</v>
      </c>
      <c r="C140" s="28" t="s">
        <v>83</v>
      </c>
      <c r="D140" s="28" t="s">
        <v>5</v>
      </c>
      <c r="E140" s="28" t="s">
        <v>58</v>
      </c>
      <c r="F140" s="28"/>
      <c r="G140" s="28" t="s">
        <v>1082</v>
      </c>
      <c r="H140" s="28" t="s">
        <v>87</v>
      </c>
      <c r="I140" s="13"/>
    </row>
    <row r="141" spans="1:9" ht="30">
      <c r="A141" s="28" t="s">
        <v>1051</v>
      </c>
      <c r="B141" s="28">
        <v>3.2</v>
      </c>
      <c r="C141" s="28" t="s">
        <v>80</v>
      </c>
      <c r="D141" s="28" t="s">
        <v>6</v>
      </c>
      <c r="E141" s="28" t="s">
        <v>58</v>
      </c>
      <c r="F141" s="28" t="s">
        <v>21</v>
      </c>
      <c r="G141" s="28" t="s">
        <v>1050</v>
      </c>
      <c r="H141" s="13" t="s">
        <v>87</v>
      </c>
      <c r="I141" s="13"/>
    </row>
    <row r="142" spans="1:9" ht="30">
      <c r="A142" s="79" t="s">
        <v>585</v>
      </c>
      <c r="B142" s="80">
        <v>4.1900000000000004</v>
      </c>
      <c r="C142" s="79" t="s">
        <v>80</v>
      </c>
      <c r="D142" s="79" t="s">
        <v>66</v>
      </c>
      <c r="E142" s="79" t="s">
        <v>58</v>
      </c>
      <c r="F142" s="79"/>
      <c r="G142" s="79" t="s">
        <v>577</v>
      </c>
      <c r="H142" s="81" t="s">
        <v>88</v>
      </c>
      <c r="I142" s="13"/>
    </row>
    <row r="143" spans="1:9">
      <c r="A143" s="79" t="s">
        <v>902</v>
      </c>
      <c r="B143" s="79">
        <v>3.5</v>
      </c>
      <c r="C143" s="79" t="s">
        <v>80</v>
      </c>
      <c r="D143" s="79" t="s">
        <v>66</v>
      </c>
      <c r="E143" s="79" t="s">
        <v>58</v>
      </c>
      <c r="F143" s="79" t="s">
        <v>69</v>
      </c>
      <c r="G143" s="79" t="s">
        <v>901</v>
      </c>
      <c r="H143" s="91" t="s">
        <v>87</v>
      </c>
      <c r="I143" s="13"/>
    </row>
    <row r="144" spans="1:9">
      <c r="A144" s="13"/>
      <c r="B144" s="27"/>
      <c r="C144" s="13"/>
      <c r="D144" s="13"/>
      <c r="E144" s="13"/>
      <c r="F144" s="13"/>
      <c r="G144" s="13"/>
      <c r="H144" s="13"/>
      <c r="I144" s="13"/>
    </row>
    <row r="145" spans="1:9">
      <c r="A145" s="13"/>
      <c r="B145" s="27"/>
      <c r="C145" s="13"/>
      <c r="D145" s="13"/>
      <c r="E145" s="13"/>
      <c r="F145" s="13"/>
      <c r="G145" s="13"/>
      <c r="H145" s="13"/>
      <c r="I145" s="13"/>
    </row>
    <row r="146" spans="1:9">
      <c r="A146" s="13"/>
      <c r="B146" s="27"/>
      <c r="C146" s="13"/>
      <c r="D146" s="13"/>
      <c r="E146" s="13"/>
      <c r="F146" s="13"/>
      <c r="G146" s="13"/>
      <c r="H146" s="13"/>
      <c r="I146" s="13"/>
    </row>
    <row r="147" spans="1:9">
      <c r="A147" s="13"/>
      <c r="B147" s="27"/>
      <c r="C147" s="13"/>
      <c r="D147" s="13"/>
      <c r="E147" s="13"/>
      <c r="F147" s="13"/>
      <c r="G147" s="13"/>
      <c r="H147" s="13"/>
      <c r="I147" s="13"/>
    </row>
    <row r="148" spans="1:9">
      <c r="A148" s="13"/>
      <c r="B148" s="27"/>
      <c r="C148" s="13"/>
      <c r="D148" s="13"/>
      <c r="E148" s="13"/>
      <c r="F148" s="13"/>
      <c r="G148" s="13"/>
      <c r="H148" s="13"/>
      <c r="I148" s="13"/>
    </row>
    <row r="149" spans="1:9">
      <c r="A149" s="13"/>
      <c r="B149" s="27"/>
      <c r="C149" s="13"/>
      <c r="D149" s="13"/>
      <c r="E149" s="13"/>
      <c r="F149" s="13"/>
      <c r="G149" s="13"/>
      <c r="H149" s="13"/>
      <c r="I149" s="13"/>
    </row>
    <row r="150" spans="1:9">
      <c r="A150" s="13"/>
      <c r="B150" s="27"/>
      <c r="C150" s="13"/>
      <c r="D150" s="13"/>
      <c r="E150" s="13"/>
      <c r="F150" s="13"/>
      <c r="G150" s="13"/>
      <c r="H150" s="13"/>
      <c r="I150" s="13"/>
    </row>
    <row r="151" spans="1:9">
      <c r="A151" s="13"/>
      <c r="B151" s="27"/>
      <c r="C151" s="13"/>
      <c r="D151" s="13"/>
      <c r="E151" s="13"/>
      <c r="F151" s="13"/>
      <c r="G151" s="13"/>
      <c r="H151" s="13"/>
      <c r="I151" s="13"/>
    </row>
    <row r="152" spans="1:9">
      <c r="A152" s="13"/>
      <c r="B152" s="27"/>
      <c r="C152" s="13"/>
      <c r="D152" s="13"/>
      <c r="E152" s="13"/>
      <c r="F152" s="13"/>
      <c r="G152" s="13"/>
      <c r="H152" s="13"/>
      <c r="I152" s="13"/>
    </row>
    <row r="153" spans="1:9">
      <c r="A153" s="13"/>
      <c r="B153" s="27"/>
      <c r="C153" s="13"/>
      <c r="D153" s="13"/>
      <c r="E153" s="13"/>
      <c r="F153" s="13"/>
      <c r="G153" s="13"/>
      <c r="H153" s="13"/>
      <c r="I153" s="13"/>
    </row>
    <row r="154" spans="1:9">
      <c r="A154" s="13"/>
      <c r="B154" s="27"/>
      <c r="C154" s="13"/>
      <c r="D154" s="13"/>
      <c r="E154" s="13"/>
      <c r="F154" s="13"/>
      <c r="G154" s="13"/>
      <c r="H154" s="13"/>
      <c r="I154" s="13"/>
    </row>
    <row r="155" spans="1:9">
      <c r="A155" s="13"/>
      <c r="B155" s="27"/>
      <c r="C155" s="13"/>
      <c r="D155" s="13"/>
      <c r="E155" s="13"/>
      <c r="F155" s="13"/>
      <c r="G155" s="13"/>
      <c r="H155" s="13"/>
      <c r="I155" s="13"/>
    </row>
    <row r="156" spans="1:9">
      <c r="A156" s="13"/>
      <c r="B156" s="27"/>
      <c r="C156" s="13"/>
      <c r="D156" s="13"/>
      <c r="E156" s="13"/>
      <c r="F156" s="13"/>
      <c r="G156" s="13"/>
      <c r="H156" s="13"/>
      <c r="I156" s="13"/>
    </row>
    <row r="157" spans="1:9">
      <c r="A157" s="13"/>
      <c r="B157" s="27"/>
      <c r="C157" s="13"/>
      <c r="D157" s="13"/>
      <c r="E157" s="13"/>
      <c r="F157" s="13"/>
      <c r="G157" s="13"/>
      <c r="H157" s="13"/>
      <c r="I157" s="13"/>
    </row>
    <row r="158" spans="1:9">
      <c r="A158" s="13"/>
      <c r="B158" s="27"/>
      <c r="C158" s="13"/>
      <c r="D158" s="13"/>
      <c r="E158" s="13"/>
      <c r="F158" s="13"/>
      <c r="G158" s="13"/>
      <c r="H158" s="13"/>
      <c r="I158" s="13"/>
    </row>
    <row r="159" spans="1:9">
      <c r="A159" s="13"/>
      <c r="B159" s="27"/>
      <c r="C159" s="13"/>
      <c r="D159" s="13"/>
      <c r="E159" s="13"/>
      <c r="F159" s="13"/>
      <c r="G159" s="13"/>
      <c r="H159" s="13"/>
      <c r="I159" s="13"/>
    </row>
    <row r="160" spans="1:9">
      <c r="A160" s="13"/>
      <c r="B160" s="27"/>
      <c r="C160" s="13"/>
      <c r="D160" s="13"/>
      <c r="E160" s="13"/>
      <c r="F160" s="13"/>
      <c r="G160" s="13"/>
      <c r="H160" s="13"/>
      <c r="I160" s="13"/>
    </row>
    <row r="161" spans="1:9">
      <c r="A161" s="13"/>
      <c r="B161" s="27"/>
      <c r="C161" s="13"/>
      <c r="D161" s="13"/>
      <c r="E161" s="13"/>
      <c r="F161" s="13"/>
      <c r="G161" s="13"/>
      <c r="H161" s="13"/>
      <c r="I161" s="13"/>
    </row>
    <row r="162" spans="1:9">
      <c r="A162" s="13"/>
      <c r="B162" s="27"/>
      <c r="C162" s="13"/>
      <c r="D162" s="13"/>
      <c r="E162" s="13"/>
      <c r="F162" s="13"/>
      <c r="G162" s="13"/>
      <c r="H162" s="13"/>
      <c r="I162" s="13"/>
    </row>
    <row r="163" spans="1:9">
      <c r="A163" s="13"/>
      <c r="B163" s="27"/>
      <c r="C163" s="13"/>
      <c r="D163" s="13"/>
      <c r="E163" s="13"/>
      <c r="F163" s="13"/>
      <c r="G163" s="13"/>
      <c r="H163" s="13"/>
      <c r="I163" s="13"/>
    </row>
    <row r="164" spans="1:9">
      <c r="A164" s="13"/>
      <c r="B164" s="27"/>
      <c r="C164" s="13"/>
      <c r="D164" s="13"/>
      <c r="E164" s="13"/>
      <c r="F164" s="13"/>
      <c r="G164" s="13"/>
      <c r="H164" s="13"/>
      <c r="I164" s="13"/>
    </row>
    <row r="165" spans="1:9">
      <c r="A165" s="13"/>
      <c r="B165" s="27"/>
      <c r="C165" s="13"/>
      <c r="D165" s="13"/>
      <c r="E165" s="13"/>
      <c r="F165" s="13"/>
      <c r="G165" s="13"/>
      <c r="H165" s="13"/>
      <c r="I165" s="13"/>
    </row>
    <row r="166" spans="1:9">
      <c r="A166" s="13"/>
      <c r="B166" s="27"/>
      <c r="C166" s="13"/>
      <c r="D166" s="13"/>
      <c r="E166" s="13"/>
      <c r="F166" s="13"/>
      <c r="G166" s="13"/>
      <c r="H166" s="13"/>
      <c r="I166" s="13"/>
    </row>
    <row r="167" spans="1:9">
      <c r="A167" s="13"/>
      <c r="B167" s="27"/>
      <c r="C167" s="13"/>
      <c r="D167" s="13"/>
      <c r="E167" s="13"/>
      <c r="F167" s="13"/>
      <c r="G167" s="13"/>
      <c r="H167" s="13"/>
      <c r="I167" s="13"/>
    </row>
    <row r="168" spans="1:9">
      <c r="A168" s="13"/>
      <c r="B168" s="27"/>
      <c r="C168" s="13"/>
      <c r="D168" s="13"/>
      <c r="E168" s="13"/>
      <c r="F168" s="13"/>
      <c r="G168" s="13"/>
      <c r="H168" s="13"/>
      <c r="I168" s="13"/>
    </row>
    <row r="169" spans="1:9">
      <c r="A169" s="13"/>
      <c r="B169" s="27"/>
      <c r="C169" s="13"/>
      <c r="D169" s="13"/>
      <c r="E169" s="13"/>
      <c r="F169" s="13"/>
      <c r="G169" s="13"/>
      <c r="H169" s="13"/>
      <c r="I169" s="13"/>
    </row>
    <row r="170" spans="1:9">
      <c r="A170" s="13"/>
      <c r="B170" s="27"/>
      <c r="C170" s="13"/>
      <c r="D170" s="13"/>
      <c r="E170" s="13"/>
      <c r="F170" s="13"/>
      <c r="G170" s="13"/>
      <c r="H170" s="13"/>
      <c r="I170" s="13"/>
    </row>
    <row r="171" spans="1:9">
      <c r="A171" s="13"/>
      <c r="B171" s="27"/>
      <c r="C171" s="13"/>
      <c r="D171" s="13"/>
      <c r="E171" s="13"/>
      <c r="F171" s="13"/>
      <c r="G171" s="13"/>
      <c r="H171" s="13"/>
      <c r="I171" s="13"/>
    </row>
    <row r="172" spans="1:9">
      <c r="A172" s="13"/>
      <c r="B172" s="27"/>
      <c r="C172" s="13"/>
      <c r="D172" s="13"/>
      <c r="E172" s="13"/>
      <c r="F172" s="13"/>
      <c r="G172" s="13"/>
      <c r="H172" s="13"/>
      <c r="I172" s="13"/>
    </row>
    <row r="173" spans="1:9">
      <c r="A173" s="13"/>
      <c r="B173" s="27"/>
      <c r="C173" s="13"/>
      <c r="D173" s="13"/>
      <c r="E173" s="13"/>
      <c r="F173" s="13"/>
      <c r="G173" s="13"/>
      <c r="H173" s="13"/>
      <c r="I173" s="13"/>
    </row>
    <row r="174" spans="1:9">
      <c r="A174" s="13"/>
      <c r="B174" s="27"/>
      <c r="C174" s="13"/>
      <c r="D174" s="13"/>
      <c r="E174" s="13"/>
      <c r="F174" s="13"/>
      <c r="G174" s="13"/>
      <c r="H174" s="13"/>
      <c r="I174" s="13"/>
    </row>
    <row r="175" spans="1:9">
      <c r="A175" s="13"/>
      <c r="B175" s="27"/>
      <c r="C175" s="13"/>
      <c r="D175" s="13"/>
      <c r="E175" s="13"/>
      <c r="F175" s="13"/>
      <c r="G175" s="13"/>
      <c r="H175" s="13"/>
      <c r="I175" s="13"/>
    </row>
    <row r="176" spans="1:9">
      <c r="A176" s="13"/>
      <c r="B176" s="27"/>
      <c r="C176" s="13"/>
      <c r="D176" s="13"/>
      <c r="E176" s="13"/>
      <c r="F176" s="13"/>
      <c r="G176" s="13"/>
      <c r="H176" s="13"/>
      <c r="I176" s="13"/>
    </row>
    <row r="177" spans="1:9">
      <c r="A177" s="13"/>
      <c r="B177" s="27"/>
      <c r="C177" s="13"/>
      <c r="D177" s="13"/>
      <c r="E177" s="13"/>
      <c r="F177" s="13"/>
      <c r="G177" s="13"/>
      <c r="H177" s="13"/>
      <c r="I177" s="13"/>
    </row>
    <row r="178" spans="1:9">
      <c r="A178" s="13"/>
      <c r="B178" s="27"/>
      <c r="C178" s="13"/>
      <c r="D178" s="13"/>
      <c r="E178" s="13"/>
      <c r="F178" s="13"/>
      <c r="G178" s="13"/>
      <c r="H178" s="13"/>
      <c r="I178" s="13"/>
    </row>
    <row r="179" spans="1:9">
      <c r="A179" s="13"/>
      <c r="B179" s="27"/>
      <c r="C179" s="13"/>
      <c r="D179" s="13"/>
      <c r="E179" s="13"/>
      <c r="F179" s="13"/>
      <c r="G179" s="13"/>
      <c r="H179" s="13"/>
      <c r="I179" s="13"/>
    </row>
    <row r="180" spans="1:9">
      <c r="A180" s="13"/>
      <c r="B180" s="27"/>
      <c r="C180" s="13"/>
      <c r="D180" s="13"/>
      <c r="E180" s="13"/>
      <c r="F180" s="13"/>
      <c r="G180" s="13"/>
      <c r="H180" s="13"/>
      <c r="I180" s="13"/>
    </row>
    <row r="181" spans="1:9">
      <c r="A181" s="13"/>
      <c r="B181" s="27"/>
      <c r="C181" s="13"/>
      <c r="D181" s="13"/>
      <c r="E181" s="13"/>
      <c r="F181" s="13"/>
      <c r="G181" s="13"/>
      <c r="H181" s="13"/>
      <c r="I181" s="13"/>
    </row>
    <row r="182" spans="1:9">
      <c r="A182" s="13"/>
      <c r="B182" s="27"/>
      <c r="C182" s="13"/>
      <c r="D182" s="13"/>
      <c r="E182" s="13"/>
      <c r="F182" s="13"/>
      <c r="G182" s="13"/>
      <c r="H182" s="13"/>
      <c r="I182" s="13"/>
    </row>
    <row r="183" spans="1:9">
      <c r="A183" s="13"/>
      <c r="B183" s="27"/>
      <c r="C183" s="13"/>
      <c r="D183" s="13"/>
      <c r="E183" s="13"/>
      <c r="F183" s="13"/>
      <c r="G183" s="13"/>
      <c r="H183" s="13"/>
      <c r="I183" s="13"/>
    </row>
    <row r="184" spans="1:9">
      <c r="A184" s="13"/>
      <c r="B184" s="27"/>
      <c r="C184" s="13"/>
      <c r="D184" s="13"/>
      <c r="E184" s="13"/>
      <c r="F184" s="13"/>
      <c r="G184" s="13"/>
      <c r="H184" s="13"/>
      <c r="I184" s="13"/>
    </row>
    <row r="185" spans="1:9">
      <c r="A185" s="13"/>
      <c r="B185" s="27"/>
      <c r="C185" s="13"/>
      <c r="D185" s="13"/>
      <c r="E185" s="13"/>
      <c r="F185" s="13"/>
      <c r="G185" s="13"/>
      <c r="H185" s="13"/>
      <c r="I185" s="13"/>
    </row>
    <row r="186" spans="1:9">
      <c r="A186" s="13"/>
      <c r="B186" s="27"/>
      <c r="C186" s="13"/>
      <c r="D186" s="13"/>
      <c r="E186" s="13"/>
      <c r="F186" s="13"/>
      <c r="G186" s="13"/>
      <c r="H186" s="13"/>
      <c r="I186" s="13"/>
    </row>
    <row r="187" spans="1:9">
      <c r="A187" s="13"/>
      <c r="B187" s="27"/>
      <c r="C187" s="13"/>
      <c r="D187" s="13"/>
      <c r="E187" s="13"/>
      <c r="F187" s="13"/>
      <c r="G187" s="13"/>
      <c r="H187" s="13"/>
      <c r="I187" s="13"/>
    </row>
    <row r="188" spans="1:9">
      <c r="A188" s="13"/>
      <c r="B188" s="27"/>
      <c r="C188" s="13"/>
      <c r="D188" s="13"/>
      <c r="E188" s="13"/>
      <c r="F188" s="13"/>
      <c r="G188" s="13"/>
      <c r="H188" s="13"/>
      <c r="I188" s="13"/>
    </row>
    <row r="189" spans="1:9">
      <c r="A189" s="13"/>
      <c r="B189" s="27"/>
      <c r="C189" s="13"/>
      <c r="D189" s="13"/>
      <c r="E189" s="13"/>
      <c r="F189" s="13"/>
      <c r="G189" s="13"/>
      <c r="H189" s="13"/>
      <c r="I189" s="13"/>
    </row>
    <row r="190" spans="1:9">
      <c r="A190" s="13"/>
      <c r="B190" s="27"/>
      <c r="C190" s="13"/>
      <c r="D190" s="13"/>
      <c r="E190" s="13"/>
      <c r="F190" s="13"/>
      <c r="G190" s="13"/>
      <c r="H190" s="13"/>
      <c r="I190" s="13"/>
    </row>
    <row r="191" spans="1:9">
      <c r="A191" s="13"/>
      <c r="B191" s="27"/>
      <c r="C191" s="13"/>
      <c r="D191" s="13"/>
      <c r="E191" s="13"/>
      <c r="F191" s="13"/>
      <c r="G191" s="13"/>
      <c r="H191" s="13"/>
      <c r="I191" s="13"/>
    </row>
    <row r="192" spans="1:9">
      <c r="A192" s="13"/>
      <c r="B192" s="27"/>
      <c r="C192" s="13"/>
      <c r="D192" s="13"/>
      <c r="E192" s="13"/>
      <c r="F192" s="13"/>
      <c r="G192" s="13"/>
      <c r="H192" s="13"/>
      <c r="I192" s="13"/>
    </row>
    <row r="193" spans="1:9">
      <c r="A193" s="13"/>
      <c r="B193" s="27"/>
      <c r="C193" s="13"/>
      <c r="D193" s="13"/>
      <c r="E193" s="13"/>
      <c r="F193" s="13"/>
      <c r="G193" s="13"/>
      <c r="H193" s="13"/>
      <c r="I193" s="13"/>
    </row>
    <row r="194" spans="1:9">
      <c r="A194" s="13"/>
      <c r="B194" s="27"/>
      <c r="C194" s="13"/>
      <c r="D194" s="13"/>
      <c r="E194" s="13"/>
      <c r="F194" s="13"/>
      <c r="G194" s="13"/>
      <c r="H194" s="13"/>
      <c r="I194" s="13"/>
    </row>
    <row r="195" spans="1:9">
      <c r="A195" s="13"/>
      <c r="B195" s="27"/>
      <c r="C195" s="13"/>
      <c r="D195" s="13"/>
      <c r="E195" s="13"/>
      <c r="F195" s="13"/>
      <c r="G195" s="13"/>
      <c r="H195" s="13"/>
      <c r="I195" s="13"/>
    </row>
    <row r="196" spans="1:9">
      <c r="A196" s="13"/>
      <c r="B196" s="27"/>
      <c r="C196" s="13"/>
      <c r="D196" s="13"/>
      <c r="E196" s="13"/>
      <c r="F196" s="13"/>
      <c r="G196" s="13"/>
      <c r="H196" s="13"/>
      <c r="I196" s="13"/>
    </row>
    <row r="197" spans="1:9">
      <c r="A197" s="13"/>
      <c r="B197" s="27"/>
      <c r="C197" s="13"/>
      <c r="D197" s="13"/>
      <c r="E197" s="13"/>
      <c r="F197" s="13"/>
      <c r="G197" s="13"/>
      <c r="H197" s="13"/>
      <c r="I197" s="13"/>
    </row>
    <row r="198" spans="1:9">
      <c r="A198" s="13"/>
      <c r="B198" s="27"/>
      <c r="C198" s="13"/>
      <c r="D198" s="13"/>
      <c r="E198" s="13"/>
      <c r="F198" s="13"/>
      <c r="G198" s="13"/>
      <c r="H198" s="13"/>
      <c r="I198" s="13"/>
    </row>
    <row r="199" spans="1:9">
      <c r="A199" s="13"/>
      <c r="B199" s="27"/>
      <c r="C199" s="13"/>
      <c r="D199" s="13"/>
      <c r="E199" s="13"/>
      <c r="F199" s="13"/>
      <c r="G199" s="13"/>
      <c r="H199" s="13"/>
      <c r="I199" s="13"/>
    </row>
    <row r="200" spans="1:9">
      <c r="A200" s="13"/>
      <c r="B200" s="27"/>
      <c r="C200" s="13"/>
      <c r="D200" s="13"/>
      <c r="E200" s="13"/>
      <c r="F200" s="13"/>
      <c r="G200" s="13"/>
      <c r="H200" s="13"/>
      <c r="I200" s="13"/>
    </row>
    <row r="201" spans="1:9">
      <c r="A201" s="13"/>
      <c r="B201" s="27"/>
      <c r="C201" s="13"/>
      <c r="D201" s="13"/>
      <c r="E201" s="13"/>
      <c r="F201" s="13"/>
      <c r="G201" s="13"/>
      <c r="H201" s="13"/>
      <c r="I201" s="13"/>
    </row>
    <row r="202" spans="1:9">
      <c r="A202" s="13"/>
      <c r="B202" s="27"/>
      <c r="C202" s="13"/>
      <c r="D202" s="13"/>
      <c r="E202" s="13"/>
      <c r="F202" s="13"/>
      <c r="G202" s="13"/>
      <c r="H202" s="13"/>
      <c r="I202" s="13"/>
    </row>
    <row r="203" spans="1:9">
      <c r="A203" s="13"/>
      <c r="B203" s="27"/>
      <c r="C203" s="13"/>
      <c r="D203" s="13"/>
      <c r="E203" s="13"/>
      <c r="F203" s="13"/>
      <c r="G203" s="13"/>
      <c r="H203" s="13"/>
      <c r="I203" s="13"/>
    </row>
    <row r="204" spans="1:9">
      <c r="A204" s="13"/>
      <c r="B204" s="27"/>
      <c r="C204" s="13"/>
      <c r="D204" s="13"/>
      <c r="E204" s="13"/>
      <c r="F204" s="13"/>
      <c r="G204" s="13"/>
      <c r="H204" s="13"/>
      <c r="I204" s="13"/>
    </row>
    <row r="205" spans="1:9">
      <c r="A205" s="13"/>
      <c r="B205" s="27"/>
      <c r="C205" s="13"/>
      <c r="D205" s="13"/>
      <c r="E205" s="13"/>
      <c r="F205" s="13"/>
      <c r="G205" s="13"/>
      <c r="H205" s="13"/>
      <c r="I205" s="13"/>
    </row>
    <row r="206" spans="1:9">
      <c r="A206" s="13"/>
      <c r="B206" s="27"/>
      <c r="C206" s="13"/>
      <c r="D206" s="13"/>
      <c r="E206" s="13"/>
      <c r="F206" s="13"/>
      <c r="G206" s="13"/>
      <c r="H206" s="13"/>
      <c r="I206" s="13"/>
    </row>
    <row r="207" spans="1:9">
      <c r="A207" s="13"/>
      <c r="B207" s="27"/>
      <c r="C207" s="13"/>
      <c r="D207" s="13"/>
      <c r="E207" s="13"/>
      <c r="F207" s="13"/>
      <c r="G207" s="13"/>
      <c r="H207" s="13"/>
      <c r="I207" s="13"/>
    </row>
    <row r="208" spans="1:9">
      <c r="A208" s="13"/>
      <c r="B208" s="27"/>
      <c r="C208" s="13"/>
      <c r="D208" s="13"/>
      <c r="E208" s="13"/>
      <c r="F208" s="13"/>
      <c r="G208" s="13"/>
      <c r="H208" s="13"/>
      <c r="I208" s="13"/>
    </row>
    <row r="209" spans="1:9">
      <c r="A209" s="13"/>
      <c r="B209" s="27"/>
      <c r="C209" s="13"/>
      <c r="D209" s="13"/>
      <c r="E209" s="13"/>
      <c r="F209" s="13"/>
      <c r="G209" s="13"/>
      <c r="H209" s="13"/>
      <c r="I209" s="13"/>
    </row>
    <row r="210" spans="1:9">
      <c r="A210" s="13"/>
      <c r="B210" s="27"/>
      <c r="C210" s="13"/>
      <c r="D210" s="13"/>
      <c r="E210" s="13"/>
      <c r="F210" s="13"/>
      <c r="G210" s="13"/>
      <c r="H210" s="13"/>
      <c r="I210" s="13"/>
    </row>
    <row r="211" spans="1:9">
      <c r="A211" s="13"/>
      <c r="B211" s="27"/>
      <c r="C211" s="13"/>
      <c r="D211" s="13"/>
      <c r="E211" s="13"/>
      <c r="F211" s="13"/>
      <c r="G211" s="13"/>
      <c r="H211" s="13"/>
      <c r="I211" s="13"/>
    </row>
    <row r="212" spans="1:9">
      <c r="A212" s="13"/>
      <c r="B212" s="27"/>
      <c r="C212" s="13"/>
      <c r="D212" s="13"/>
      <c r="E212" s="13"/>
      <c r="F212" s="13"/>
      <c r="G212" s="13"/>
      <c r="H212" s="13"/>
      <c r="I212" s="13"/>
    </row>
    <row r="213" spans="1:9">
      <c r="A213" s="13"/>
      <c r="B213" s="27"/>
      <c r="C213" s="13"/>
      <c r="D213" s="13"/>
      <c r="E213" s="13"/>
      <c r="F213" s="13"/>
      <c r="G213" s="13"/>
      <c r="H213" s="13"/>
      <c r="I213" s="13"/>
    </row>
    <row r="214" spans="1:9">
      <c r="A214" s="13"/>
      <c r="B214" s="27"/>
      <c r="C214" s="13"/>
      <c r="D214" s="13"/>
      <c r="E214" s="13"/>
      <c r="F214" s="13"/>
      <c r="G214" s="13"/>
      <c r="H214" s="13"/>
      <c r="I214" s="13"/>
    </row>
    <row r="215" spans="1:9">
      <c r="A215" s="13"/>
      <c r="B215" s="27"/>
      <c r="C215" s="13"/>
      <c r="D215" s="13"/>
      <c r="E215" s="13"/>
      <c r="F215" s="13"/>
      <c r="G215" s="13"/>
      <c r="H215" s="13"/>
      <c r="I215" s="13"/>
    </row>
    <row r="216" spans="1:9">
      <c r="A216" s="13"/>
      <c r="B216" s="27"/>
      <c r="C216" s="13"/>
      <c r="D216" s="13"/>
      <c r="E216" s="13"/>
      <c r="F216" s="13"/>
      <c r="G216" s="13"/>
      <c r="H216" s="13"/>
      <c r="I216" s="13"/>
    </row>
    <row r="217" spans="1:9">
      <c r="A217" s="13"/>
      <c r="B217" s="27"/>
      <c r="C217" s="13"/>
      <c r="D217" s="13"/>
      <c r="E217" s="13"/>
      <c r="F217" s="13"/>
      <c r="G217" s="13"/>
      <c r="H217" s="13"/>
      <c r="I217" s="13"/>
    </row>
    <row r="218" spans="1:9">
      <c r="A218" s="13"/>
      <c r="B218" s="27"/>
      <c r="C218" s="13"/>
      <c r="D218" s="13"/>
      <c r="E218" s="13"/>
      <c r="F218" s="13"/>
      <c r="G218" s="13"/>
      <c r="H218" s="13"/>
      <c r="I218" s="13"/>
    </row>
    <row r="219" spans="1:9">
      <c r="A219" s="13"/>
      <c r="B219" s="27"/>
      <c r="C219" s="13"/>
      <c r="D219" s="13"/>
      <c r="E219" s="13"/>
      <c r="F219" s="13"/>
      <c r="G219" s="13"/>
      <c r="H219" s="13"/>
      <c r="I219" s="13"/>
    </row>
    <row r="220" spans="1:9">
      <c r="A220" s="13"/>
      <c r="B220" s="27"/>
      <c r="C220" s="13"/>
      <c r="D220" s="13"/>
      <c r="E220" s="13"/>
      <c r="F220" s="13"/>
      <c r="G220" s="13"/>
      <c r="H220" s="13"/>
      <c r="I220" s="13"/>
    </row>
    <row r="221" spans="1:9">
      <c r="A221" s="13"/>
      <c r="B221" s="27"/>
      <c r="C221" s="13"/>
      <c r="D221" s="13"/>
      <c r="E221" s="13"/>
      <c r="F221" s="13"/>
      <c r="G221" s="13"/>
      <c r="H221" s="13"/>
      <c r="I221" s="13"/>
    </row>
    <row r="222" spans="1:9">
      <c r="A222" s="13"/>
      <c r="B222" s="27"/>
      <c r="C222" s="13"/>
      <c r="D222" s="13"/>
      <c r="E222" s="13"/>
      <c r="F222" s="13"/>
      <c r="G222" s="13"/>
      <c r="H222" s="13"/>
      <c r="I222" s="13"/>
    </row>
    <row r="223" spans="1:9">
      <c r="A223" s="13"/>
      <c r="B223" s="27"/>
      <c r="C223" s="13"/>
      <c r="D223" s="13"/>
      <c r="E223" s="13"/>
      <c r="F223" s="13"/>
      <c r="G223" s="13"/>
      <c r="H223" s="13"/>
      <c r="I223" s="13"/>
    </row>
    <row r="224" spans="1:9">
      <c r="A224" s="13"/>
      <c r="B224" s="27"/>
      <c r="C224" s="13"/>
      <c r="D224" s="13"/>
      <c r="E224" s="13"/>
      <c r="F224" s="13"/>
      <c r="G224" s="13"/>
      <c r="H224" s="13"/>
      <c r="I224" s="13"/>
    </row>
    <row r="225" spans="1:9">
      <c r="A225" s="13"/>
      <c r="B225" s="27"/>
      <c r="C225" s="13"/>
      <c r="D225" s="13"/>
      <c r="E225" s="13"/>
      <c r="F225" s="13"/>
      <c r="G225" s="13"/>
      <c r="H225" s="13"/>
      <c r="I225" s="13"/>
    </row>
    <row r="226" spans="1:9">
      <c r="A226" s="13"/>
      <c r="B226" s="27"/>
      <c r="C226" s="13"/>
      <c r="D226" s="13"/>
      <c r="E226" s="13"/>
      <c r="F226" s="13"/>
      <c r="G226" s="13"/>
      <c r="H226" s="13"/>
      <c r="I226" s="13"/>
    </row>
    <row r="227" spans="1:9">
      <c r="A227" s="13"/>
      <c r="B227" s="27"/>
      <c r="C227" s="13"/>
      <c r="D227" s="13"/>
      <c r="E227" s="13"/>
      <c r="F227" s="13"/>
      <c r="G227" s="13"/>
      <c r="H227" s="13"/>
      <c r="I227" s="13"/>
    </row>
    <row r="228" spans="1:9">
      <c r="A228" s="13"/>
      <c r="B228" s="27"/>
      <c r="C228" s="13"/>
      <c r="D228" s="13"/>
      <c r="E228" s="13"/>
      <c r="F228" s="13"/>
      <c r="G228" s="13"/>
      <c r="H228" s="13"/>
      <c r="I228" s="13"/>
    </row>
    <row r="229" spans="1:9">
      <c r="A229" s="13"/>
      <c r="B229" s="27"/>
      <c r="C229" s="13"/>
      <c r="D229" s="13"/>
      <c r="E229" s="13"/>
      <c r="F229" s="13"/>
      <c r="G229" s="13"/>
      <c r="H229" s="13"/>
      <c r="I229" s="13"/>
    </row>
    <row r="230" spans="1:9">
      <c r="A230" s="13"/>
      <c r="B230" s="27"/>
      <c r="C230" s="13"/>
      <c r="D230" s="13"/>
      <c r="E230" s="13"/>
      <c r="F230" s="13"/>
      <c r="G230" s="13"/>
      <c r="H230" s="13"/>
      <c r="I230" s="13"/>
    </row>
    <row r="231" spans="1:9">
      <c r="A231" s="13"/>
      <c r="B231" s="27"/>
      <c r="C231" s="13"/>
      <c r="D231" s="13"/>
      <c r="E231" s="13"/>
      <c r="F231" s="13"/>
      <c r="G231" s="13"/>
      <c r="H231" s="13"/>
      <c r="I231" s="13"/>
    </row>
    <row r="232" spans="1:9">
      <c r="A232" s="13"/>
      <c r="B232" s="27"/>
      <c r="C232" s="13"/>
      <c r="D232" s="13"/>
      <c r="E232" s="13"/>
      <c r="F232" s="13"/>
      <c r="G232" s="13"/>
      <c r="H232" s="13"/>
      <c r="I232" s="13"/>
    </row>
    <row r="233" spans="1:9">
      <c r="A233" s="13"/>
      <c r="B233" s="27"/>
      <c r="C233" s="13"/>
      <c r="D233" s="13"/>
      <c r="E233" s="13"/>
      <c r="F233" s="13"/>
      <c r="G233" s="13"/>
      <c r="H233" s="13"/>
      <c r="I233" s="13"/>
    </row>
    <row r="234" spans="1:9">
      <c r="A234" s="13"/>
      <c r="B234" s="27"/>
      <c r="C234" s="13"/>
      <c r="D234" s="13"/>
      <c r="E234" s="13"/>
      <c r="F234" s="13"/>
      <c r="G234" s="13"/>
      <c r="H234" s="13"/>
      <c r="I234" s="13"/>
    </row>
    <row r="235" spans="1:9">
      <c r="A235" s="13"/>
      <c r="B235" s="27"/>
      <c r="C235" s="13"/>
      <c r="D235" s="13"/>
      <c r="E235" s="13"/>
      <c r="F235" s="13"/>
      <c r="G235" s="13"/>
      <c r="H235" s="13"/>
      <c r="I235" s="13"/>
    </row>
    <row r="236" spans="1:9">
      <c r="A236" s="13"/>
      <c r="B236" s="27"/>
      <c r="C236" s="13"/>
      <c r="D236" s="13"/>
      <c r="E236" s="13"/>
      <c r="F236" s="13"/>
      <c r="G236" s="13"/>
      <c r="H236" s="13"/>
      <c r="I236" s="13"/>
    </row>
    <row r="237" spans="1:9">
      <c r="A237" s="13"/>
      <c r="B237" s="27"/>
      <c r="C237" s="13"/>
      <c r="D237" s="13"/>
      <c r="E237" s="13"/>
      <c r="F237" s="13"/>
      <c r="G237" s="13"/>
      <c r="H237" s="13"/>
      <c r="I237" s="13"/>
    </row>
    <row r="238" spans="1:9">
      <c r="I238" s="13"/>
    </row>
    <row r="239" spans="1:9">
      <c r="I239" s="13"/>
    </row>
    <row r="240" spans="1:9">
      <c r="I240" s="13"/>
    </row>
    <row r="241" spans="9:9">
      <c r="I241" s="13"/>
    </row>
    <row r="242" spans="9:9">
      <c r="I242" s="13"/>
    </row>
    <row r="243" spans="9:9">
      <c r="I243" s="13"/>
    </row>
    <row r="244" spans="9:9">
      <c r="I244" s="13"/>
    </row>
    <row r="245" spans="9:9">
      <c r="I245" s="13"/>
    </row>
    <row r="246" spans="9:9">
      <c r="I246" s="13"/>
    </row>
    <row r="247" spans="9:9">
      <c r="I247" s="13"/>
    </row>
    <row r="248" spans="9:9">
      <c r="I248" s="13"/>
    </row>
    <row r="249" spans="9:9">
      <c r="I249" s="13"/>
    </row>
    <row r="250" spans="9:9">
      <c r="I250" s="13"/>
    </row>
    <row r="251" spans="9:9">
      <c r="I251" s="13"/>
    </row>
    <row r="252" spans="9:9">
      <c r="I252" s="13"/>
    </row>
    <row r="253" spans="9:9">
      <c r="I253" s="13"/>
    </row>
    <row r="254" spans="9:9">
      <c r="I254" s="13"/>
    </row>
    <row r="255" spans="9:9">
      <c r="I255" s="13"/>
    </row>
    <row r="256" spans="9:9">
      <c r="I256" s="13"/>
    </row>
    <row r="257" spans="9:9">
      <c r="I257" s="13"/>
    </row>
    <row r="258" spans="9:9">
      <c r="I258" s="13"/>
    </row>
    <row r="259" spans="9:9">
      <c r="I259" s="13"/>
    </row>
    <row r="260" spans="9:9">
      <c r="I260" s="13"/>
    </row>
    <row r="261" spans="9:9">
      <c r="I261" s="13"/>
    </row>
    <row r="262" spans="9:9">
      <c r="I262" s="13"/>
    </row>
    <row r="263" spans="9:9">
      <c r="I263" s="13"/>
    </row>
    <row r="264" spans="9:9">
      <c r="I264" s="13"/>
    </row>
    <row r="265" spans="9:9">
      <c r="I265" s="13"/>
    </row>
    <row r="266" spans="9:9">
      <c r="I266" s="13"/>
    </row>
    <row r="267" spans="9:9">
      <c r="I267" s="13"/>
    </row>
    <row r="268" spans="9:9">
      <c r="I268" s="13"/>
    </row>
    <row r="269" spans="9:9">
      <c r="I269" s="13"/>
    </row>
    <row r="270" spans="9:9">
      <c r="I270" s="13"/>
    </row>
    <row r="271" spans="9:9">
      <c r="I271" s="13"/>
    </row>
    <row r="272" spans="9:9">
      <c r="I272" s="13"/>
    </row>
    <row r="273" spans="9:9">
      <c r="I273" s="13"/>
    </row>
    <row r="274" spans="9:9">
      <c r="I274" s="13"/>
    </row>
    <row r="275" spans="9:9">
      <c r="I275" s="13"/>
    </row>
    <row r="276" spans="9:9">
      <c r="I276" s="13"/>
    </row>
    <row r="277" spans="9:9">
      <c r="I277" s="13"/>
    </row>
    <row r="278" spans="9:9">
      <c r="I278" s="13"/>
    </row>
    <row r="279" spans="9:9">
      <c r="I279" s="13"/>
    </row>
    <row r="280" spans="9:9">
      <c r="I280" s="13"/>
    </row>
    <row r="281" spans="9:9">
      <c r="I281" s="13"/>
    </row>
    <row r="282" spans="9:9">
      <c r="I282" s="13"/>
    </row>
    <row r="283" spans="9:9">
      <c r="I283" s="13"/>
    </row>
    <row r="284" spans="9:9">
      <c r="I284" s="13"/>
    </row>
    <row r="285" spans="9:9">
      <c r="I285" s="13"/>
    </row>
    <row r="286" spans="9:9">
      <c r="I286" s="13"/>
    </row>
    <row r="287" spans="9:9">
      <c r="I287" s="13"/>
    </row>
    <row r="288" spans="9:9">
      <c r="I288" s="13"/>
    </row>
    <row r="289" spans="9:9">
      <c r="I289" s="13"/>
    </row>
    <row r="290" spans="9:9">
      <c r="I290" s="13"/>
    </row>
    <row r="291" spans="9:9">
      <c r="I291" s="13"/>
    </row>
    <row r="292" spans="9:9">
      <c r="I292" s="13"/>
    </row>
    <row r="293" spans="9:9">
      <c r="I293" s="13"/>
    </row>
    <row r="294" spans="9:9">
      <c r="I294" s="13"/>
    </row>
    <row r="295" spans="9:9">
      <c r="I295" s="13"/>
    </row>
    <row r="296" spans="9:9">
      <c r="I296" s="13"/>
    </row>
    <row r="297" spans="9:9">
      <c r="I297" s="13"/>
    </row>
    <row r="298" spans="9:9">
      <c r="I298" s="13"/>
    </row>
  </sheetData>
  <mergeCells count="1">
    <mergeCell ref="A1:K1"/>
  </mergeCells>
  <pageMargins left="0.31496062992125984" right="0.11811023622047245" top="0.35433070866141736" bottom="0.15748031496062992" header="0.31496062992125984" footer="0.31496062992125984"/>
  <pageSetup paperSize="9" scale="75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24"/>
  <sheetViews>
    <sheetView tabSelected="1" topLeftCell="A74" workbookViewId="0">
      <selection activeCell="D71" sqref="D71"/>
    </sheetView>
  </sheetViews>
  <sheetFormatPr defaultRowHeight="15"/>
  <cols>
    <col min="1" max="1" width="29.140625" customWidth="1"/>
    <col min="2" max="2" width="27.42578125" customWidth="1"/>
    <col min="3" max="3" width="20.42578125" customWidth="1"/>
    <col min="4" max="4" width="23.28515625" customWidth="1"/>
    <col min="5" max="5" width="18.140625" customWidth="1"/>
    <col min="6" max="6" width="19.42578125" customWidth="1"/>
    <col min="7" max="7" width="21" customWidth="1"/>
    <col min="8" max="8" width="18.42578125" style="63" customWidth="1"/>
    <col min="9" max="9" width="15.85546875" customWidth="1"/>
    <col min="10" max="10" width="12.28515625" customWidth="1"/>
    <col min="11" max="11" width="19.140625" customWidth="1"/>
  </cols>
  <sheetData>
    <row r="1" spans="1:11" ht="61.5" customHeight="1">
      <c r="A1" s="164" t="s">
        <v>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7.25">
      <c r="A2" s="9" t="s">
        <v>0</v>
      </c>
      <c r="B2" s="10" t="s">
        <v>2</v>
      </c>
      <c r="C2" s="9" t="s">
        <v>18</v>
      </c>
      <c r="D2" s="9" t="s">
        <v>1</v>
      </c>
      <c r="E2" s="9" t="s">
        <v>13</v>
      </c>
      <c r="F2" s="48" t="s">
        <v>14</v>
      </c>
      <c r="G2" s="9" t="s">
        <v>15</v>
      </c>
      <c r="H2" s="9" t="s">
        <v>81</v>
      </c>
    </row>
    <row r="3" spans="1:11" s="143" customFormat="1" ht="48.75" customHeight="1">
      <c r="A3" s="139" t="s">
        <v>1206</v>
      </c>
      <c r="B3" s="149">
        <v>4.84</v>
      </c>
      <c r="C3" s="139" t="s">
        <v>80</v>
      </c>
      <c r="D3" s="139" t="s">
        <v>66</v>
      </c>
      <c r="E3" s="139" t="s">
        <v>69</v>
      </c>
      <c r="F3" s="139"/>
      <c r="G3" s="139" t="s">
        <v>1197</v>
      </c>
      <c r="H3" s="143" t="s">
        <v>87</v>
      </c>
    </row>
    <row r="4" spans="1:11">
      <c r="A4" s="25" t="s">
        <v>515</v>
      </c>
      <c r="B4" s="35">
        <v>4.74</v>
      </c>
      <c r="C4" s="25" t="s">
        <v>83</v>
      </c>
      <c r="D4" s="25" t="s">
        <v>66</v>
      </c>
      <c r="E4" s="25" t="s">
        <v>69</v>
      </c>
      <c r="F4" s="25"/>
      <c r="G4" s="25" t="s">
        <v>503</v>
      </c>
      <c r="H4" s="19" t="s">
        <v>87</v>
      </c>
    </row>
    <row r="5" spans="1:11">
      <c r="A5" s="25" t="s">
        <v>1123</v>
      </c>
      <c r="B5" s="35">
        <v>4.7300000000000004</v>
      </c>
      <c r="C5" s="25" t="s">
        <v>83</v>
      </c>
      <c r="D5" s="25" t="s">
        <v>69</v>
      </c>
      <c r="E5" s="25"/>
      <c r="F5" s="25"/>
      <c r="G5" s="25" t="s">
        <v>1120</v>
      </c>
      <c r="H5" s="27" t="s">
        <v>87</v>
      </c>
    </row>
    <row r="6" spans="1:11">
      <c r="A6" s="25" t="s">
        <v>225</v>
      </c>
      <c r="B6" s="46">
        <v>4.6500000000000004</v>
      </c>
      <c r="C6" s="25" t="s">
        <v>83</v>
      </c>
      <c r="D6" s="25" t="s">
        <v>135</v>
      </c>
      <c r="E6" s="25" t="s">
        <v>69</v>
      </c>
      <c r="F6" s="25"/>
      <c r="G6" s="25" t="s">
        <v>226</v>
      </c>
      <c r="H6" s="27" t="s">
        <v>87</v>
      </c>
    </row>
    <row r="7" spans="1:11" ht="30">
      <c r="A7" s="28" t="s">
        <v>522</v>
      </c>
      <c r="B7" s="41">
        <v>4.58</v>
      </c>
      <c r="C7" s="28" t="s">
        <v>83</v>
      </c>
      <c r="D7" s="28" t="s">
        <v>66</v>
      </c>
      <c r="E7" s="28" t="s">
        <v>26</v>
      </c>
      <c r="F7" s="28" t="s">
        <v>69</v>
      </c>
      <c r="G7" s="28" t="s">
        <v>510</v>
      </c>
      <c r="H7" s="19" t="s">
        <v>87</v>
      </c>
    </row>
    <row r="8" spans="1:11">
      <c r="A8" s="25" t="s">
        <v>641</v>
      </c>
      <c r="B8" s="19">
        <v>4.58</v>
      </c>
      <c r="C8" s="19" t="s">
        <v>80</v>
      </c>
      <c r="D8" s="25" t="s">
        <v>69</v>
      </c>
      <c r="E8" s="19"/>
      <c r="F8" s="19"/>
      <c r="G8" s="19" t="s">
        <v>634</v>
      </c>
      <c r="H8" s="19" t="s">
        <v>88</v>
      </c>
    </row>
    <row r="9" spans="1:11" ht="30">
      <c r="A9" s="25" t="s">
        <v>1048</v>
      </c>
      <c r="B9" s="42">
        <v>4.58</v>
      </c>
      <c r="C9" s="25" t="s">
        <v>83</v>
      </c>
      <c r="D9" s="25" t="s">
        <v>69</v>
      </c>
      <c r="E9" s="25" t="s">
        <v>66</v>
      </c>
      <c r="F9" s="25"/>
      <c r="G9" s="25" t="s">
        <v>1047</v>
      </c>
      <c r="H9" s="27" t="s">
        <v>87</v>
      </c>
    </row>
    <row r="10" spans="1:11" s="143" customFormat="1" ht="30">
      <c r="A10" s="140" t="s">
        <v>1063</v>
      </c>
      <c r="B10" s="140">
        <v>4.57</v>
      </c>
      <c r="C10" s="140" t="s">
        <v>80</v>
      </c>
      <c r="D10" s="140" t="s">
        <v>66</v>
      </c>
      <c r="E10" s="140" t="s">
        <v>69</v>
      </c>
      <c r="F10" s="140"/>
      <c r="G10" s="140" t="s">
        <v>1055</v>
      </c>
      <c r="H10" s="143" t="s">
        <v>88</v>
      </c>
    </row>
    <row r="11" spans="1:11" ht="30">
      <c r="A11" s="25" t="s">
        <v>1378</v>
      </c>
      <c r="B11" s="25">
        <v>4.57</v>
      </c>
      <c r="C11" s="25" t="s">
        <v>83</v>
      </c>
      <c r="D11" s="25" t="s">
        <v>69</v>
      </c>
      <c r="E11" s="28"/>
      <c r="F11" s="25"/>
      <c r="G11" s="25" t="s">
        <v>1374</v>
      </c>
      <c r="H11" s="27" t="s">
        <v>88</v>
      </c>
    </row>
    <row r="12" spans="1:11" ht="30">
      <c r="A12" s="25" t="s">
        <v>300</v>
      </c>
      <c r="B12" s="25">
        <v>4.55</v>
      </c>
      <c r="C12" s="25" t="s">
        <v>83</v>
      </c>
      <c r="D12" s="25" t="s">
        <v>66</v>
      </c>
      <c r="E12" s="25" t="s">
        <v>69</v>
      </c>
      <c r="F12" s="25"/>
      <c r="G12" s="25" t="s">
        <v>299</v>
      </c>
      <c r="H12" s="19" t="s">
        <v>88</v>
      </c>
    </row>
    <row r="13" spans="1:11" ht="30">
      <c r="A13" s="25" t="s">
        <v>640</v>
      </c>
      <c r="B13" s="35">
        <v>4.5</v>
      </c>
      <c r="C13" s="25" t="s">
        <v>83</v>
      </c>
      <c r="D13" s="25" t="s">
        <v>69</v>
      </c>
      <c r="E13" s="28" t="s">
        <v>21</v>
      </c>
      <c r="F13" s="25"/>
      <c r="G13" s="25" t="s">
        <v>633</v>
      </c>
      <c r="H13" s="19" t="s">
        <v>87</v>
      </c>
    </row>
    <row r="14" spans="1:11" ht="30">
      <c r="A14" s="25" t="s">
        <v>1207</v>
      </c>
      <c r="B14" s="25">
        <v>4.5</v>
      </c>
      <c r="C14" s="25" t="s">
        <v>83</v>
      </c>
      <c r="D14" s="25" t="s">
        <v>66</v>
      </c>
      <c r="E14" s="25" t="s">
        <v>69</v>
      </c>
      <c r="F14" s="25"/>
      <c r="G14" s="25" t="s">
        <v>1198</v>
      </c>
      <c r="H14" s="13" t="s">
        <v>88</v>
      </c>
    </row>
    <row r="15" spans="1:11">
      <c r="A15" s="25" t="s">
        <v>1205</v>
      </c>
      <c r="B15" s="25">
        <v>4.47</v>
      </c>
      <c r="C15" s="25" t="s">
        <v>80</v>
      </c>
      <c r="D15" s="25" t="s">
        <v>66</v>
      </c>
      <c r="E15" s="25" t="s">
        <v>69</v>
      </c>
      <c r="F15" s="25"/>
      <c r="G15" s="25" t="s">
        <v>1196</v>
      </c>
      <c r="H15" s="13" t="s">
        <v>88</v>
      </c>
    </row>
    <row r="16" spans="1:11" ht="30">
      <c r="A16" s="28" t="s">
        <v>678</v>
      </c>
      <c r="B16" s="28">
        <v>4.42</v>
      </c>
      <c r="C16" s="28" t="s">
        <v>83</v>
      </c>
      <c r="D16" s="28" t="s">
        <v>21</v>
      </c>
      <c r="E16" s="28" t="s">
        <v>58</v>
      </c>
      <c r="F16" s="25" t="s">
        <v>69</v>
      </c>
      <c r="G16" s="25" t="s">
        <v>659</v>
      </c>
      <c r="H16" s="25" t="s">
        <v>87</v>
      </c>
    </row>
    <row r="17" spans="1:8">
      <c r="A17" s="25" t="s">
        <v>1046</v>
      </c>
      <c r="B17" s="32">
        <v>4.42</v>
      </c>
      <c r="C17" s="25" t="s">
        <v>83</v>
      </c>
      <c r="D17" s="25" t="s">
        <v>69</v>
      </c>
      <c r="E17" s="25" t="s">
        <v>58</v>
      </c>
      <c r="F17" s="25"/>
      <c r="G17" s="25" t="s">
        <v>1044</v>
      </c>
      <c r="H17" s="27" t="s">
        <v>87</v>
      </c>
    </row>
    <row r="18" spans="1:8">
      <c r="A18" s="19" t="s">
        <v>1208</v>
      </c>
      <c r="B18" s="19">
        <v>4.42</v>
      </c>
      <c r="C18" s="19" t="s">
        <v>83</v>
      </c>
      <c r="D18" s="25" t="s">
        <v>66</v>
      </c>
      <c r="E18" s="25" t="s">
        <v>58</v>
      </c>
      <c r="F18" s="25" t="s">
        <v>69</v>
      </c>
      <c r="G18" s="19" t="s">
        <v>1199</v>
      </c>
      <c r="H18" s="13" t="s">
        <v>87</v>
      </c>
    </row>
    <row r="19" spans="1:8" ht="30">
      <c r="A19" s="28" t="s">
        <v>1118</v>
      </c>
      <c r="B19" s="28">
        <v>4.4000000000000004</v>
      </c>
      <c r="C19" s="28" t="s">
        <v>83</v>
      </c>
      <c r="D19" s="28" t="s">
        <v>8</v>
      </c>
      <c r="E19" s="28" t="s">
        <v>21</v>
      </c>
      <c r="F19" s="28" t="s">
        <v>1117</v>
      </c>
      <c r="G19" s="28" t="s">
        <v>1114</v>
      </c>
      <c r="H19" s="25" t="s">
        <v>88</v>
      </c>
    </row>
    <row r="20" spans="1:8">
      <c r="A20" s="25" t="s">
        <v>399</v>
      </c>
      <c r="B20" s="35">
        <v>4.38</v>
      </c>
      <c r="C20" s="25" t="s">
        <v>83</v>
      </c>
      <c r="D20" s="25" t="s">
        <v>69</v>
      </c>
      <c r="E20" s="25" t="s">
        <v>66</v>
      </c>
      <c r="F20" s="25"/>
      <c r="G20" s="25" t="s">
        <v>400</v>
      </c>
      <c r="H20" s="19" t="s">
        <v>88</v>
      </c>
    </row>
    <row r="21" spans="1:8" ht="30">
      <c r="A21" s="25" t="s">
        <v>96</v>
      </c>
      <c r="B21" s="25">
        <v>4.38</v>
      </c>
      <c r="C21" s="25" t="s">
        <v>83</v>
      </c>
      <c r="D21" s="25" t="s">
        <v>66</v>
      </c>
      <c r="E21" s="25" t="s">
        <v>69</v>
      </c>
      <c r="F21" s="25" t="s">
        <v>58</v>
      </c>
      <c r="G21" s="25" t="s">
        <v>92</v>
      </c>
      <c r="H21" s="19" t="s">
        <v>88</v>
      </c>
    </row>
    <row r="22" spans="1:8">
      <c r="A22" s="28" t="s">
        <v>334</v>
      </c>
      <c r="B22" s="28">
        <v>4.37</v>
      </c>
      <c r="C22" s="28" t="s">
        <v>83</v>
      </c>
      <c r="D22" s="25" t="s">
        <v>69</v>
      </c>
      <c r="E22" s="28" t="s">
        <v>58</v>
      </c>
      <c r="F22" s="28"/>
      <c r="G22" s="28" t="s">
        <v>331</v>
      </c>
      <c r="H22" s="19" t="s">
        <v>87</v>
      </c>
    </row>
    <row r="23" spans="1:8" ht="30">
      <c r="A23" s="25" t="s">
        <v>350</v>
      </c>
      <c r="B23" s="32">
        <v>4.37</v>
      </c>
      <c r="C23" s="25" t="s">
        <v>83</v>
      </c>
      <c r="D23" s="25" t="s">
        <v>58</v>
      </c>
      <c r="E23" s="25" t="s">
        <v>69</v>
      </c>
      <c r="F23" s="25"/>
      <c r="G23" s="25" t="s">
        <v>349</v>
      </c>
      <c r="H23" s="19" t="s">
        <v>87</v>
      </c>
    </row>
    <row r="24" spans="1:8">
      <c r="A24" s="25" t="s">
        <v>1060</v>
      </c>
      <c r="B24" s="35">
        <v>4.37</v>
      </c>
      <c r="C24" s="25" t="s">
        <v>83</v>
      </c>
      <c r="D24" s="25" t="s">
        <v>66</v>
      </c>
      <c r="E24" s="25" t="s">
        <v>58</v>
      </c>
      <c r="F24" s="25" t="s">
        <v>69</v>
      </c>
      <c r="G24" s="25" t="s">
        <v>1052</v>
      </c>
      <c r="H24" s="13" t="s">
        <v>88</v>
      </c>
    </row>
    <row r="25" spans="1:8">
      <c r="A25" s="25" t="s">
        <v>1223</v>
      </c>
      <c r="B25" s="35">
        <v>4.3499999999999996</v>
      </c>
      <c r="C25" s="25" t="s">
        <v>80</v>
      </c>
      <c r="D25" s="36" t="s">
        <v>69</v>
      </c>
      <c r="E25" s="25"/>
      <c r="F25" s="25"/>
      <c r="G25" s="25" t="s">
        <v>1221</v>
      </c>
      <c r="H25" s="27" t="s">
        <v>88</v>
      </c>
    </row>
    <row r="26" spans="1:8" ht="30">
      <c r="A26" s="28" t="s">
        <v>1369</v>
      </c>
      <c r="B26" s="28">
        <v>4.3499999999999996</v>
      </c>
      <c r="C26" s="28" t="s">
        <v>83</v>
      </c>
      <c r="D26" s="25" t="s">
        <v>66</v>
      </c>
      <c r="E26" s="28" t="s">
        <v>5</v>
      </c>
      <c r="F26" s="28" t="s">
        <v>69</v>
      </c>
      <c r="G26" s="28" t="s">
        <v>1363</v>
      </c>
      <c r="H26" s="13" t="s">
        <v>88</v>
      </c>
    </row>
    <row r="27" spans="1:8" ht="30">
      <c r="A27" s="25" t="s">
        <v>175</v>
      </c>
      <c r="B27" s="35">
        <v>4.32</v>
      </c>
      <c r="C27" s="25" t="s">
        <v>83</v>
      </c>
      <c r="D27" s="25" t="s">
        <v>3</v>
      </c>
      <c r="E27" s="25" t="s">
        <v>176</v>
      </c>
      <c r="F27" s="26"/>
      <c r="G27" s="25" t="s">
        <v>172</v>
      </c>
      <c r="H27" s="25" t="s">
        <v>88</v>
      </c>
    </row>
    <row r="28" spans="1:8" ht="30">
      <c r="A28" s="25" t="s">
        <v>366</v>
      </c>
      <c r="B28" s="42">
        <v>4.32</v>
      </c>
      <c r="C28" s="42" t="s">
        <v>83</v>
      </c>
      <c r="D28" s="25" t="s">
        <v>100</v>
      </c>
      <c r="E28" s="25" t="s">
        <v>43</v>
      </c>
      <c r="F28" s="25" t="s">
        <v>69</v>
      </c>
      <c r="G28" s="25" t="s">
        <v>365</v>
      </c>
      <c r="H28" s="19" t="s">
        <v>87</v>
      </c>
    </row>
    <row r="29" spans="1:8">
      <c r="A29" s="28" t="s">
        <v>914</v>
      </c>
      <c r="B29" s="44">
        <v>4.32</v>
      </c>
      <c r="C29" s="28" t="s">
        <v>83</v>
      </c>
      <c r="D29" s="28" t="s">
        <v>66</v>
      </c>
      <c r="E29" s="25" t="s">
        <v>69</v>
      </c>
      <c r="F29" s="28" t="s">
        <v>58</v>
      </c>
      <c r="G29" s="28" t="s">
        <v>912</v>
      </c>
      <c r="H29" s="13" t="s">
        <v>87</v>
      </c>
    </row>
    <row r="30" spans="1:8" ht="30">
      <c r="A30" s="37" t="s">
        <v>1519</v>
      </c>
      <c r="B30" s="34">
        <v>4.3</v>
      </c>
      <c r="C30" s="34" t="s">
        <v>83</v>
      </c>
      <c r="D30" s="34" t="s">
        <v>66</v>
      </c>
      <c r="E30" s="34" t="s">
        <v>58</v>
      </c>
      <c r="F30" s="34" t="s">
        <v>69</v>
      </c>
      <c r="G30" s="34" t="s">
        <v>1518</v>
      </c>
      <c r="H30" s="34" t="s">
        <v>88</v>
      </c>
    </row>
    <row r="31" spans="1:8">
      <c r="A31" s="25" t="s">
        <v>517</v>
      </c>
      <c r="B31" s="35">
        <v>4.3</v>
      </c>
      <c r="C31" s="25" t="s">
        <v>83</v>
      </c>
      <c r="D31" s="25" t="s">
        <v>66</v>
      </c>
      <c r="E31" s="34" t="s">
        <v>69</v>
      </c>
      <c r="F31" s="25"/>
      <c r="G31" s="25" t="s">
        <v>505</v>
      </c>
      <c r="H31" s="19" t="s">
        <v>87</v>
      </c>
    </row>
    <row r="32" spans="1:8">
      <c r="A32" s="28" t="s">
        <v>89</v>
      </c>
      <c r="B32" s="28">
        <v>4.26</v>
      </c>
      <c r="C32" s="28" t="s">
        <v>83</v>
      </c>
      <c r="D32" s="25" t="s">
        <v>66</v>
      </c>
      <c r="E32" s="28" t="s">
        <v>58</v>
      </c>
      <c r="F32" s="25" t="s">
        <v>69</v>
      </c>
      <c r="G32" s="28" t="s">
        <v>90</v>
      </c>
      <c r="H32" s="19" t="s">
        <v>87</v>
      </c>
    </row>
    <row r="33" spans="1:8" ht="30">
      <c r="A33" s="25" t="s">
        <v>532</v>
      </c>
      <c r="B33" s="32">
        <v>4.26</v>
      </c>
      <c r="C33" s="25" t="s">
        <v>83</v>
      </c>
      <c r="D33" s="25" t="s">
        <v>66</v>
      </c>
      <c r="E33" s="25" t="s">
        <v>69</v>
      </c>
      <c r="F33" s="25"/>
      <c r="G33" s="25" t="s">
        <v>533</v>
      </c>
      <c r="H33" s="19" t="s">
        <v>87</v>
      </c>
    </row>
    <row r="34" spans="1:8" ht="30">
      <c r="A34" s="28" t="s">
        <v>646</v>
      </c>
      <c r="B34" s="40">
        <v>4.26</v>
      </c>
      <c r="C34" s="28" t="s">
        <v>83</v>
      </c>
      <c r="D34" s="28" t="s">
        <v>69</v>
      </c>
      <c r="E34" s="28" t="s">
        <v>58</v>
      </c>
      <c r="F34" s="28"/>
      <c r="G34" s="28" t="s">
        <v>639</v>
      </c>
      <c r="H34" s="19" t="s">
        <v>88</v>
      </c>
    </row>
    <row r="35" spans="1:8" ht="30">
      <c r="A35" s="25" t="s">
        <v>1100</v>
      </c>
      <c r="B35" s="35">
        <v>4.26</v>
      </c>
      <c r="C35" s="25" t="s">
        <v>80</v>
      </c>
      <c r="D35" s="25" t="s">
        <v>66</v>
      </c>
      <c r="E35" s="25" t="s">
        <v>58</v>
      </c>
      <c r="F35" s="25" t="s">
        <v>69</v>
      </c>
      <c r="G35" s="25" t="s">
        <v>1095</v>
      </c>
      <c r="H35" s="13" t="s">
        <v>88</v>
      </c>
    </row>
    <row r="36" spans="1:8" ht="33.75" customHeight="1">
      <c r="A36" s="25" t="s">
        <v>1125</v>
      </c>
      <c r="B36" s="35">
        <v>4.26</v>
      </c>
      <c r="C36" s="25" t="s">
        <v>80</v>
      </c>
      <c r="D36" s="25" t="s">
        <v>69</v>
      </c>
      <c r="E36" s="25" t="s">
        <v>100</v>
      </c>
      <c r="F36" s="25"/>
      <c r="G36" s="25" t="s">
        <v>1122</v>
      </c>
      <c r="H36" s="27" t="s">
        <v>87</v>
      </c>
    </row>
    <row r="37" spans="1:8">
      <c r="A37" s="25" t="s">
        <v>1246</v>
      </c>
      <c r="B37" s="32">
        <v>4.26</v>
      </c>
      <c r="C37" s="25" t="s">
        <v>83</v>
      </c>
      <c r="D37" s="25" t="s">
        <v>66</v>
      </c>
      <c r="E37" s="25" t="s">
        <v>58</v>
      </c>
      <c r="F37" s="25" t="s">
        <v>69</v>
      </c>
      <c r="G37" s="25" t="s">
        <v>1244</v>
      </c>
      <c r="H37" s="13" t="s">
        <v>87</v>
      </c>
    </row>
    <row r="38" spans="1:8" ht="30">
      <c r="A38" s="25" t="s">
        <v>1329</v>
      </c>
      <c r="B38" s="40">
        <v>4.26</v>
      </c>
      <c r="C38" s="25" t="s">
        <v>83</v>
      </c>
      <c r="D38" s="25" t="s">
        <v>66</v>
      </c>
      <c r="E38" s="25" t="s">
        <v>58</v>
      </c>
      <c r="F38" s="25" t="s">
        <v>69</v>
      </c>
      <c r="G38" s="25" t="s">
        <v>1325</v>
      </c>
      <c r="H38" s="13" t="s">
        <v>87</v>
      </c>
    </row>
    <row r="39" spans="1:8" ht="30">
      <c r="A39" s="25" t="s">
        <v>1003</v>
      </c>
      <c r="B39" s="40">
        <v>4.25</v>
      </c>
      <c r="C39" s="25" t="s">
        <v>83</v>
      </c>
      <c r="D39" s="25" t="s">
        <v>3</v>
      </c>
      <c r="E39" s="25" t="s">
        <v>69</v>
      </c>
      <c r="F39" s="25"/>
      <c r="G39" s="25" t="s">
        <v>999</v>
      </c>
      <c r="H39" s="25" t="s">
        <v>88</v>
      </c>
    </row>
    <row r="40" spans="1:8" ht="30">
      <c r="A40" s="28" t="s">
        <v>1157</v>
      </c>
      <c r="B40" s="28">
        <v>4.25</v>
      </c>
      <c r="C40" s="28" t="s">
        <v>83</v>
      </c>
      <c r="D40" s="28" t="s">
        <v>6</v>
      </c>
      <c r="E40" s="28" t="s">
        <v>69</v>
      </c>
      <c r="F40" s="28"/>
      <c r="G40" s="28" t="s">
        <v>1155</v>
      </c>
      <c r="H40" s="13" t="s">
        <v>88</v>
      </c>
    </row>
    <row r="41" spans="1:8" ht="30">
      <c r="A41" s="25" t="s">
        <v>335</v>
      </c>
      <c r="B41" s="25">
        <v>4.21</v>
      </c>
      <c r="C41" s="25" t="s">
        <v>83</v>
      </c>
      <c r="D41" s="25" t="s">
        <v>69</v>
      </c>
      <c r="E41" s="25"/>
      <c r="F41" s="25"/>
      <c r="G41" s="25" t="s">
        <v>332</v>
      </c>
      <c r="H41" s="19" t="s">
        <v>88</v>
      </c>
    </row>
    <row r="42" spans="1:8" ht="30">
      <c r="A42" s="25" t="s">
        <v>917</v>
      </c>
      <c r="B42" s="30">
        <v>4.21</v>
      </c>
      <c r="C42" s="19" t="s">
        <v>80</v>
      </c>
      <c r="D42" s="25" t="s">
        <v>66</v>
      </c>
      <c r="E42" s="25" t="s">
        <v>69</v>
      </c>
      <c r="F42" s="25"/>
      <c r="G42" s="19" t="s">
        <v>915</v>
      </c>
      <c r="H42" s="13" t="s">
        <v>88</v>
      </c>
    </row>
    <row r="43" spans="1:8" ht="30">
      <c r="A43" s="25" t="s">
        <v>298</v>
      </c>
      <c r="B43" s="32">
        <v>4.2</v>
      </c>
      <c r="C43" s="25" t="s">
        <v>80</v>
      </c>
      <c r="D43" s="25" t="s">
        <v>66</v>
      </c>
      <c r="E43" s="25" t="s">
        <v>100</v>
      </c>
      <c r="F43" s="25" t="s">
        <v>69</v>
      </c>
      <c r="G43" s="25" t="s">
        <v>297</v>
      </c>
      <c r="H43" s="19" t="s">
        <v>88</v>
      </c>
    </row>
    <row r="44" spans="1:8" ht="30">
      <c r="A44" s="15" t="s">
        <v>1516</v>
      </c>
      <c r="B44" s="34">
        <v>4.16</v>
      </c>
      <c r="C44" s="16" t="s">
        <v>80</v>
      </c>
      <c r="D44" s="16" t="s">
        <v>66</v>
      </c>
      <c r="E44" s="16" t="s">
        <v>58</v>
      </c>
      <c r="F44" s="16" t="s">
        <v>69</v>
      </c>
      <c r="G44" s="16" t="s">
        <v>1517</v>
      </c>
      <c r="H44" s="16" t="s">
        <v>87</v>
      </c>
    </row>
    <row r="45" spans="1:8" ht="30">
      <c r="A45" s="25" t="s">
        <v>676</v>
      </c>
      <c r="B45" s="40">
        <v>4.1500000000000004</v>
      </c>
      <c r="C45" s="25" t="s">
        <v>80</v>
      </c>
      <c r="D45" s="28" t="s">
        <v>21</v>
      </c>
      <c r="E45" s="28" t="s">
        <v>5</v>
      </c>
      <c r="F45" s="25" t="s">
        <v>69</v>
      </c>
      <c r="G45" s="25" t="s">
        <v>657</v>
      </c>
      <c r="H45" s="25" t="s">
        <v>87</v>
      </c>
    </row>
    <row r="46" spans="1:8">
      <c r="A46" s="25" t="s">
        <v>1049</v>
      </c>
      <c r="B46" s="42">
        <v>4.1100000000000003</v>
      </c>
      <c r="C46" s="25" t="s">
        <v>80</v>
      </c>
      <c r="D46" s="25" t="s">
        <v>69</v>
      </c>
      <c r="E46" s="25"/>
      <c r="F46" s="25"/>
      <c r="G46" s="25" t="s">
        <v>1045</v>
      </c>
      <c r="H46" s="27" t="s">
        <v>88</v>
      </c>
    </row>
    <row r="47" spans="1:8">
      <c r="A47" s="25" t="s">
        <v>645</v>
      </c>
      <c r="B47" s="25">
        <v>4.1100000000000003</v>
      </c>
      <c r="C47" s="25" t="s">
        <v>80</v>
      </c>
      <c r="D47" s="25" t="s">
        <v>69</v>
      </c>
      <c r="E47" s="25" t="s">
        <v>6</v>
      </c>
      <c r="F47" s="25"/>
      <c r="G47" s="25" t="s">
        <v>638</v>
      </c>
      <c r="H47" s="19" t="s">
        <v>87</v>
      </c>
    </row>
    <row r="48" spans="1:8" ht="30">
      <c r="A48" s="37" t="s">
        <v>1471</v>
      </c>
      <c r="B48" s="34">
        <v>4.1100000000000003</v>
      </c>
      <c r="C48" s="34" t="s">
        <v>80</v>
      </c>
      <c r="D48" s="34" t="s">
        <v>66</v>
      </c>
      <c r="E48" s="34" t="s">
        <v>69</v>
      </c>
      <c r="F48" s="34" t="s">
        <v>58</v>
      </c>
      <c r="G48" s="34" t="s">
        <v>1470</v>
      </c>
      <c r="H48" s="34" t="s">
        <v>88</v>
      </c>
    </row>
    <row r="49" spans="1:36">
      <c r="A49" s="24" t="s">
        <v>1422</v>
      </c>
      <c r="B49" s="24">
        <v>4.1100000000000003</v>
      </c>
      <c r="C49" s="24" t="s">
        <v>83</v>
      </c>
      <c r="D49" s="24" t="s">
        <v>58</v>
      </c>
      <c r="E49" s="24" t="s">
        <v>66</v>
      </c>
      <c r="F49" s="25" t="s">
        <v>69</v>
      </c>
      <c r="G49" s="24" t="s">
        <v>1420</v>
      </c>
      <c r="H49" s="24" t="s">
        <v>88</v>
      </c>
    </row>
    <row r="50" spans="1:36">
      <c r="A50" s="25" t="s">
        <v>292</v>
      </c>
      <c r="B50" s="25">
        <v>4.0999999999999996</v>
      </c>
      <c r="C50" s="25" t="s">
        <v>83</v>
      </c>
      <c r="D50" s="25" t="s">
        <v>66</v>
      </c>
      <c r="E50" s="25" t="s">
        <v>58</v>
      </c>
      <c r="F50" s="25" t="s">
        <v>69</v>
      </c>
      <c r="G50" s="25" t="s">
        <v>291</v>
      </c>
      <c r="H50" s="19" t="s">
        <v>87</v>
      </c>
    </row>
    <row r="51" spans="1:36">
      <c r="A51" s="25" t="s">
        <v>1381</v>
      </c>
      <c r="B51" s="25">
        <v>4.0999999999999996</v>
      </c>
      <c r="C51" s="25" t="s">
        <v>80</v>
      </c>
      <c r="D51" s="25" t="s">
        <v>69</v>
      </c>
      <c r="E51" s="25"/>
      <c r="F51" s="25"/>
      <c r="G51" s="25" t="s">
        <v>1377</v>
      </c>
      <c r="H51" s="27" t="s">
        <v>87</v>
      </c>
    </row>
    <row r="52" spans="1:36">
      <c r="A52" s="24" t="s">
        <v>1503</v>
      </c>
      <c r="B52" s="24">
        <v>4.0999999999999996</v>
      </c>
      <c r="C52" s="24" t="s">
        <v>80</v>
      </c>
      <c r="D52" s="25" t="s">
        <v>69</v>
      </c>
      <c r="E52" s="25"/>
      <c r="F52" s="25"/>
      <c r="G52" s="24" t="s">
        <v>1502</v>
      </c>
      <c r="H52" s="27" t="s">
        <v>88</v>
      </c>
    </row>
    <row r="53" spans="1:36">
      <c r="A53" s="16" t="s">
        <v>1547</v>
      </c>
      <c r="B53" s="34">
        <v>4.0999999999999996</v>
      </c>
      <c r="C53" s="16" t="s">
        <v>83</v>
      </c>
      <c r="D53" s="16" t="s">
        <v>66</v>
      </c>
      <c r="E53" s="16" t="s">
        <v>58</v>
      </c>
      <c r="F53" s="16" t="s">
        <v>69</v>
      </c>
      <c r="G53" s="16" t="s">
        <v>1544</v>
      </c>
      <c r="H53" s="16" t="s">
        <v>88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91" customFormat="1">
      <c r="A54" s="25" t="s">
        <v>850</v>
      </c>
      <c r="B54" s="35">
        <v>4.0599999999999996</v>
      </c>
      <c r="C54" s="25" t="s">
        <v>83</v>
      </c>
      <c r="D54" s="25" t="s">
        <v>58</v>
      </c>
      <c r="E54" s="25" t="s">
        <v>100</v>
      </c>
      <c r="F54" s="25" t="s">
        <v>69</v>
      </c>
      <c r="G54" s="25" t="s">
        <v>851</v>
      </c>
      <c r="H54" s="13" t="s">
        <v>87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>
      <c r="A55" s="25" t="s">
        <v>631</v>
      </c>
      <c r="B55" s="59">
        <v>4.05</v>
      </c>
      <c r="C55" s="19" t="s">
        <v>83</v>
      </c>
      <c r="D55" s="25" t="s">
        <v>69</v>
      </c>
      <c r="E55" s="19"/>
      <c r="F55" s="19"/>
      <c r="G55" s="60" t="s">
        <v>632</v>
      </c>
      <c r="H55" s="19" t="s">
        <v>87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>
      <c r="A56" s="25" t="s">
        <v>1237</v>
      </c>
      <c r="B56" s="35">
        <v>4.05</v>
      </c>
      <c r="C56" s="25" t="s">
        <v>80</v>
      </c>
      <c r="D56" s="25" t="s">
        <v>58</v>
      </c>
      <c r="E56" s="25" t="s">
        <v>66</v>
      </c>
      <c r="F56" s="25" t="s">
        <v>69</v>
      </c>
      <c r="G56" s="25" t="s">
        <v>1147</v>
      </c>
      <c r="H56" s="13" t="s">
        <v>88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30">
      <c r="A57" s="25" t="s">
        <v>1293</v>
      </c>
      <c r="B57" s="42">
        <v>4</v>
      </c>
      <c r="C57" s="25" t="s">
        <v>83</v>
      </c>
      <c r="D57" s="25" t="s">
        <v>58</v>
      </c>
      <c r="E57" s="25" t="s">
        <v>69</v>
      </c>
      <c r="F57" s="25"/>
      <c r="G57" s="25" t="s">
        <v>1292</v>
      </c>
      <c r="H57" s="13" t="s">
        <v>87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31.5">
      <c r="A58" s="58" t="s">
        <v>846</v>
      </c>
      <c r="B58" s="32">
        <v>4</v>
      </c>
      <c r="C58" s="58" t="s">
        <v>80</v>
      </c>
      <c r="D58" s="25" t="s">
        <v>58</v>
      </c>
      <c r="E58" s="25" t="s">
        <v>3</v>
      </c>
      <c r="F58" s="19" t="s">
        <v>69</v>
      </c>
      <c r="G58" s="58" t="s">
        <v>847</v>
      </c>
      <c r="H58" s="13" t="s">
        <v>87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>
      <c r="A59" s="16" t="s">
        <v>1548</v>
      </c>
      <c r="B59" s="34">
        <v>4</v>
      </c>
      <c r="C59" s="16" t="s">
        <v>80</v>
      </c>
      <c r="D59" s="16" t="s">
        <v>66</v>
      </c>
      <c r="E59" s="16" t="s">
        <v>69</v>
      </c>
      <c r="F59" s="16"/>
      <c r="G59" s="16" t="s">
        <v>1545</v>
      </c>
      <c r="H59" s="16" t="s">
        <v>88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30">
      <c r="A60" s="28" t="s">
        <v>1587</v>
      </c>
      <c r="B60" s="28">
        <v>4</v>
      </c>
      <c r="C60" s="28" t="s">
        <v>83</v>
      </c>
      <c r="D60" s="28" t="s">
        <v>58</v>
      </c>
      <c r="E60" s="25" t="s">
        <v>69</v>
      </c>
      <c r="F60" s="28"/>
      <c r="G60" s="28" t="s">
        <v>1586</v>
      </c>
      <c r="H60" s="13" t="s">
        <v>88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>
      <c r="A61" s="37" t="s">
        <v>1594</v>
      </c>
      <c r="B61" s="35">
        <v>4</v>
      </c>
      <c r="C61" s="16" t="s">
        <v>80</v>
      </c>
      <c r="D61" s="16" t="s">
        <v>5</v>
      </c>
      <c r="E61" s="25" t="s">
        <v>69</v>
      </c>
      <c r="F61" s="25" t="s">
        <v>100</v>
      </c>
      <c r="G61" s="16" t="s">
        <v>1592</v>
      </c>
      <c r="H61" s="16" t="s">
        <v>87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31.5">
      <c r="A62" s="58" t="s">
        <v>144</v>
      </c>
      <c r="B62" s="32">
        <v>3.95</v>
      </c>
      <c r="C62" s="58" t="s">
        <v>83</v>
      </c>
      <c r="D62" s="25" t="s">
        <v>58</v>
      </c>
      <c r="E62" s="25" t="s">
        <v>66</v>
      </c>
      <c r="F62" s="25" t="s">
        <v>69</v>
      </c>
      <c r="G62" s="58" t="s">
        <v>143</v>
      </c>
      <c r="H62" s="19" t="s">
        <v>87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>
      <c r="A63" s="25" t="s">
        <v>643</v>
      </c>
      <c r="B63" s="35">
        <v>3.95</v>
      </c>
      <c r="C63" s="25" t="s">
        <v>83</v>
      </c>
      <c r="D63" s="25" t="s">
        <v>69</v>
      </c>
      <c r="E63" s="25" t="s">
        <v>58</v>
      </c>
      <c r="F63" s="25"/>
      <c r="G63" s="25" t="s">
        <v>636</v>
      </c>
      <c r="H63" s="19" t="s">
        <v>87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30">
      <c r="A64" s="25" t="s">
        <v>747</v>
      </c>
      <c r="B64" s="42">
        <v>3.95</v>
      </c>
      <c r="C64" s="25" t="s">
        <v>83</v>
      </c>
      <c r="D64" s="25" t="s">
        <v>58</v>
      </c>
      <c r="E64" s="25" t="s">
        <v>69</v>
      </c>
      <c r="F64" s="25"/>
      <c r="G64" s="25" t="s">
        <v>748</v>
      </c>
      <c r="H64" s="19" t="s">
        <v>88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30">
      <c r="A65" s="25" t="s">
        <v>1318</v>
      </c>
      <c r="B65" s="32">
        <v>3.95</v>
      </c>
      <c r="C65" s="25" t="s">
        <v>80</v>
      </c>
      <c r="D65" s="25" t="s">
        <v>69</v>
      </c>
      <c r="E65" s="25"/>
      <c r="F65" s="25"/>
      <c r="G65" s="25" t="s">
        <v>1315</v>
      </c>
      <c r="H65" s="27" t="s">
        <v>88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>
      <c r="A66" s="25" t="s">
        <v>524</v>
      </c>
      <c r="B66" s="32">
        <v>3.94</v>
      </c>
      <c r="C66" s="25" t="s">
        <v>83</v>
      </c>
      <c r="D66" s="25" t="s">
        <v>66</v>
      </c>
      <c r="E66" s="25" t="s">
        <v>69</v>
      </c>
      <c r="F66" s="25" t="s">
        <v>58</v>
      </c>
      <c r="G66" s="25" t="s">
        <v>512</v>
      </c>
      <c r="H66" s="19" t="s">
        <v>87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30">
      <c r="A67" s="37" t="s">
        <v>1521</v>
      </c>
      <c r="B67" s="34">
        <v>3.94</v>
      </c>
      <c r="C67" s="34" t="s">
        <v>80</v>
      </c>
      <c r="D67" s="34" t="s">
        <v>58</v>
      </c>
      <c r="E67" s="34" t="s">
        <v>66</v>
      </c>
      <c r="F67" s="34" t="s">
        <v>69</v>
      </c>
      <c r="G67" s="34" t="s">
        <v>1520</v>
      </c>
      <c r="H67" s="37" t="s">
        <v>88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>
      <c r="A68" s="25" t="s">
        <v>642</v>
      </c>
      <c r="B68" s="25">
        <v>3.89</v>
      </c>
      <c r="C68" s="25" t="s">
        <v>80</v>
      </c>
      <c r="D68" s="25" t="s">
        <v>69</v>
      </c>
      <c r="E68" s="25"/>
      <c r="F68" s="25"/>
      <c r="G68" s="25" t="s">
        <v>635</v>
      </c>
      <c r="H68" s="19" t="s">
        <v>87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>
      <c r="A69" s="25" t="s">
        <v>918</v>
      </c>
      <c r="B69" s="25">
        <v>3.89</v>
      </c>
      <c r="C69" s="25" t="s">
        <v>83</v>
      </c>
      <c r="D69" s="25" t="s">
        <v>66</v>
      </c>
      <c r="E69" s="25" t="s">
        <v>58</v>
      </c>
      <c r="F69" s="25" t="s">
        <v>69</v>
      </c>
      <c r="G69" s="25" t="s">
        <v>916</v>
      </c>
      <c r="H69" s="13" t="s">
        <v>87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>
      <c r="A70" s="28" t="s">
        <v>1212</v>
      </c>
      <c r="B70" s="28">
        <v>3.85</v>
      </c>
      <c r="C70" s="28" t="s">
        <v>83</v>
      </c>
      <c r="D70" s="25" t="s">
        <v>66</v>
      </c>
      <c r="E70" s="25" t="s">
        <v>69</v>
      </c>
      <c r="F70" s="25"/>
      <c r="G70" s="28" t="s">
        <v>1203</v>
      </c>
      <c r="H70" s="13" t="s">
        <v>87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>
      <c r="A71" s="28" t="s">
        <v>1099</v>
      </c>
      <c r="B71" s="44">
        <v>3.84</v>
      </c>
      <c r="C71" s="28" t="s">
        <v>83</v>
      </c>
      <c r="D71" s="25" t="s">
        <v>69</v>
      </c>
      <c r="E71" s="25" t="s">
        <v>66</v>
      </c>
      <c r="F71" s="28"/>
      <c r="G71" s="28" t="s">
        <v>1094</v>
      </c>
      <c r="H71" s="13" t="s">
        <v>87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30">
      <c r="A72" s="25" t="s">
        <v>1124</v>
      </c>
      <c r="B72" s="35">
        <v>3.84</v>
      </c>
      <c r="C72" s="25" t="s">
        <v>83</v>
      </c>
      <c r="D72" s="25" t="s">
        <v>69</v>
      </c>
      <c r="E72" s="25" t="s">
        <v>43</v>
      </c>
      <c r="F72" s="25" t="s">
        <v>100</v>
      </c>
      <c r="G72" s="25" t="s">
        <v>1121</v>
      </c>
      <c r="H72" s="27" t="s">
        <v>87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>
      <c r="A73" s="25" t="s">
        <v>125</v>
      </c>
      <c r="B73" s="35">
        <v>3.84</v>
      </c>
      <c r="C73" s="25" t="s">
        <v>83</v>
      </c>
      <c r="D73" s="25" t="s">
        <v>66</v>
      </c>
      <c r="E73" s="25" t="s">
        <v>58</v>
      </c>
      <c r="F73" s="25" t="s">
        <v>69</v>
      </c>
      <c r="G73" s="25" t="s">
        <v>124</v>
      </c>
      <c r="H73" s="19" t="s">
        <v>88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30">
      <c r="A74" s="25" t="s">
        <v>1317</v>
      </c>
      <c r="B74" s="32">
        <v>3.84</v>
      </c>
      <c r="C74" s="25" t="s">
        <v>80</v>
      </c>
      <c r="D74" s="25" t="s">
        <v>69</v>
      </c>
      <c r="E74" s="25"/>
      <c r="F74" s="25"/>
      <c r="G74" s="25" t="s">
        <v>1314</v>
      </c>
      <c r="H74" s="27" t="s">
        <v>88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>
      <c r="A75" s="25" t="s">
        <v>351</v>
      </c>
      <c r="B75" s="32">
        <v>3.8</v>
      </c>
      <c r="C75" s="25" t="s">
        <v>83</v>
      </c>
      <c r="D75" s="25" t="s">
        <v>58</v>
      </c>
      <c r="E75" s="25" t="s">
        <v>69</v>
      </c>
      <c r="F75" s="25"/>
      <c r="G75" s="25" t="s">
        <v>352</v>
      </c>
      <c r="H75" s="19" t="s">
        <v>87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30">
      <c r="A76" s="25" t="s">
        <v>1273</v>
      </c>
      <c r="B76" s="42">
        <v>3.8</v>
      </c>
      <c r="C76" s="25" t="s">
        <v>80</v>
      </c>
      <c r="D76" s="25" t="s">
        <v>66</v>
      </c>
      <c r="E76" s="25" t="s">
        <v>69</v>
      </c>
      <c r="F76" s="25"/>
      <c r="G76" s="25" t="s">
        <v>1272</v>
      </c>
      <c r="H76" s="13" t="s">
        <v>87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30">
      <c r="A77" s="37" t="s">
        <v>1558</v>
      </c>
      <c r="B77" s="34">
        <v>3.8</v>
      </c>
      <c r="C77" s="16" t="s">
        <v>80</v>
      </c>
      <c r="D77" s="16" t="s">
        <v>58</v>
      </c>
      <c r="E77" s="25" t="s">
        <v>69</v>
      </c>
      <c r="F77" s="25"/>
      <c r="G77" s="16" t="s">
        <v>1557</v>
      </c>
      <c r="H77" s="16" t="s">
        <v>88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>
      <c r="A78" s="25" t="s">
        <v>68</v>
      </c>
      <c r="B78" s="32">
        <v>3.79</v>
      </c>
      <c r="C78" s="25" t="s">
        <v>80</v>
      </c>
      <c r="D78" s="25" t="s">
        <v>66</v>
      </c>
      <c r="E78" s="25" t="s">
        <v>58</v>
      </c>
      <c r="F78" s="25" t="s">
        <v>69</v>
      </c>
      <c r="G78" s="25" t="s">
        <v>70</v>
      </c>
      <c r="H78" s="19" t="s">
        <v>88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30">
      <c r="A79" s="25" t="s">
        <v>1426</v>
      </c>
      <c r="B79" s="25">
        <v>3.79</v>
      </c>
      <c r="C79" s="25" t="s">
        <v>83</v>
      </c>
      <c r="D79" s="25" t="s">
        <v>69</v>
      </c>
      <c r="E79" s="25"/>
      <c r="F79" s="25"/>
      <c r="G79" s="25" t="s">
        <v>1425</v>
      </c>
      <c r="H79" s="27" t="s">
        <v>87</v>
      </c>
    </row>
    <row r="80" spans="1:36">
      <c r="A80" s="25" t="s">
        <v>1106</v>
      </c>
      <c r="B80" s="25">
        <v>3.75</v>
      </c>
      <c r="C80" s="25" t="s">
        <v>80</v>
      </c>
      <c r="D80" s="25" t="s">
        <v>58</v>
      </c>
      <c r="E80" s="25" t="s">
        <v>66</v>
      </c>
      <c r="F80" s="25" t="s">
        <v>69</v>
      </c>
      <c r="G80" s="25" t="s">
        <v>1103</v>
      </c>
      <c r="H80" s="13" t="s">
        <v>88</v>
      </c>
    </row>
    <row r="81" spans="1:8" ht="30">
      <c r="A81" s="28" t="s">
        <v>753</v>
      </c>
      <c r="B81" s="28">
        <v>3.74</v>
      </c>
      <c r="C81" s="28" t="s">
        <v>80</v>
      </c>
      <c r="D81" s="25" t="s">
        <v>58</v>
      </c>
      <c r="E81" s="25" t="s">
        <v>69</v>
      </c>
      <c r="F81" s="28"/>
      <c r="G81" s="28" t="s">
        <v>754</v>
      </c>
      <c r="H81" s="13" t="s">
        <v>87</v>
      </c>
    </row>
    <row r="82" spans="1:8">
      <c r="A82" s="28" t="s">
        <v>1238</v>
      </c>
      <c r="B82" s="28">
        <v>3.74</v>
      </c>
      <c r="C82" s="28" t="s">
        <v>83</v>
      </c>
      <c r="D82" s="25" t="s">
        <v>58</v>
      </c>
      <c r="E82" s="25" t="s">
        <v>69</v>
      </c>
      <c r="F82" s="28"/>
      <c r="G82" s="28" t="s">
        <v>1236</v>
      </c>
      <c r="H82" s="13" t="s">
        <v>87</v>
      </c>
    </row>
    <row r="83" spans="1:8" ht="30">
      <c r="A83" s="25" t="s">
        <v>1450</v>
      </c>
      <c r="B83" s="25">
        <v>3.74</v>
      </c>
      <c r="C83" s="25" t="s">
        <v>83</v>
      </c>
      <c r="D83" s="25" t="s">
        <v>69</v>
      </c>
      <c r="E83" s="25" t="s">
        <v>66</v>
      </c>
      <c r="F83" s="25"/>
      <c r="G83" s="25" t="s">
        <v>1449</v>
      </c>
      <c r="H83" s="27" t="s">
        <v>87</v>
      </c>
    </row>
    <row r="84" spans="1:8" ht="30">
      <c r="A84" s="25" t="s">
        <v>644</v>
      </c>
      <c r="B84" s="35">
        <v>3.7</v>
      </c>
      <c r="C84" s="25" t="s">
        <v>83</v>
      </c>
      <c r="D84" s="25" t="s">
        <v>69</v>
      </c>
      <c r="E84" s="25"/>
      <c r="F84" s="25"/>
      <c r="G84" s="25" t="s">
        <v>637</v>
      </c>
      <c r="H84" s="19" t="s">
        <v>87</v>
      </c>
    </row>
    <row r="85" spans="1:8">
      <c r="A85" s="25" t="s">
        <v>1507</v>
      </c>
      <c r="B85" s="35">
        <v>3.68</v>
      </c>
      <c r="C85" s="25" t="s">
        <v>83</v>
      </c>
      <c r="D85" s="25" t="s">
        <v>69</v>
      </c>
      <c r="E85" s="25" t="s">
        <v>66</v>
      </c>
      <c r="F85" s="25"/>
      <c r="G85" s="25" t="s">
        <v>1506</v>
      </c>
      <c r="H85" s="27" t="s">
        <v>87</v>
      </c>
    </row>
    <row r="86" spans="1:8">
      <c r="A86" s="25" t="s">
        <v>1066</v>
      </c>
      <c r="B86" s="35">
        <v>3.63</v>
      </c>
      <c r="C86" s="25" t="s">
        <v>80</v>
      </c>
      <c r="D86" s="25" t="s">
        <v>66</v>
      </c>
      <c r="E86" s="25" t="s">
        <v>58</v>
      </c>
      <c r="F86" s="25" t="s">
        <v>69</v>
      </c>
      <c r="G86" s="25" t="s">
        <v>1058</v>
      </c>
      <c r="H86" s="25" t="s">
        <v>87</v>
      </c>
    </row>
    <row r="87" spans="1:8" ht="30">
      <c r="A87" s="20" t="s">
        <v>1379</v>
      </c>
      <c r="B87" s="40">
        <v>3.63</v>
      </c>
      <c r="C87" s="25" t="s">
        <v>83</v>
      </c>
      <c r="D87" s="25" t="s">
        <v>69</v>
      </c>
      <c r="E87" s="25"/>
      <c r="F87" s="25"/>
      <c r="G87" s="25" t="s">
        <v>1375</v>
      </c>
      <c r="H87" s="27" t="s">
        <v>87</v>
      </c>
    </row>
    <row r="88" spans="1:8">
      <c r="A88" s="24" t="s">
        <v>1421</v>
      </c>
      <c r="B88" s="24">
        <v>3.63</v>
      </c>
      <c r="C88" s="24" t="s">
        <v>83</v>
      </c>
      <c r="D88" s="24" t="s">
        <v>58</v>
      </c>
      <c r="E88" s="25" t="s">
        <v>69</v>
      </c>
      <c r="F88" s="24"/>
      <c r="G88" s="24" t="s">
        <v>1419</v>
      </c>
      <c r="H88" s="24" t="s">
        <v>87</v>
      </c>
    </row>
    <row r="89" spans="1:8">
      <c r="A89" s="25" t="s">
        <v>1319</v>
      </c>
      <c r="B89" s="42">
        <v>3.6</v>
      </c>
      <c r="C89" s="25" t="s">
        <v>83</v>
      </c>
      <c r="D89" s="25" t="s">
        <v>69</v>
      </c>
      <c r="E89" s="28"/>
      <c r="F89" s="25"/>
      <c r="G89" s="25" t="s">
        <v>1316</v>
      </c>
      <c r="H89" s="25" t="s">
        <v>87</v>
      </c>
    </row>
    <row r="90" spans="1:8">
      <c r="A90" s="25" t="s">
        <v>1380</v>
      </c>
      <c r="B90" s="32">
        <v>3.6</v>
      </c>
      <c r="C90" s="25" t="s">
        <v>80</v>
      </c>
      <c r="D90" s="25" t="s">
        <v>69</v>
      </c>
      <c r="E90" s="26"/>
      <c r="F90" s="26"/>
      <c r="G90" s="25" t="s">
        <v>1376</v>
      </c>
      <c r="H90" s="55" t="s">
        <v>87</v>
      </c>
    </row>
    <row r="91" spans="1:8">
      <c r="A91" s="25" t="s">
        <v>1150</v>
      </c>
      <c r="B91" s="25">
        <v>3.55</v>
      </c>
      <c r="C91" s="25" t="s">
        <v>83</v>
      </c>
      <c r="D91" s="28" t="s">
        <v>58</v>
      </c>
      <c r="E91" s="28" t="s">
        <v>66</v>
      </c>
      <c r="F91" s="25" t="s">
        <v>69</v>
      </c>
      <c r="G91" s="25" t="s">
        <v>1146</v>
      </c>
      <c r="H91" s="13" t="s">
        <v>87</v>
      </c>
    </row>
    <row r="92" spans="1:8">
      <c r="A92" s="25" t="s">
        <v>902</v>
      </c>
      <c r="B92" s="25">
        <v>3.5</v>
      </c>
      <c r="C92" s="25" t="s">
        <v>80</v>
      </c>
      <c r="D92" s="25" t="s">
        <v>66</v>
      </c>
      <c r="E92" s="25" t="s">
        <v>58</v>
      </c>
      <c r="F92" s="25" t="s">
        <v>69</v>
      </c>
      <c r="G92" s="25" t="s">
        <v>901</v>
      </c>
      <c r="H92" s="13" t="s">
        <v>87</v>
      </c>
    </row>
    <row r="93" spans="1:8" ht="30">
      <c r="A93" s="25" t="s">
        <v>1098</v>
      </c>
      <c r="B93" s="35">
        <v>3.5</v>
      </c>
      <c r="C93" s="25" t="s">
        <v>80</v>
      </c>
      <c r="D93" s="25" t="s">
        <v>66</v>
      </c>
      <c r="E93" s="25" t="s">
        <v>58</v>
      </c>
      <c r="F93" s="25" t="s">
        <v>69</v>
      </c>
      <c r="G93" s="25" t="s">
        <v>1093</v>
      </c>
      <c r="H93" s="13" t="s">
        <v>87</v>
      </c>
    </row>
    <row r="94" spans="1:8" ht="30">
      <c r="A94" s="28" t="s">
        <v>1569</v>
      </c>
      <c r="B94" s="28">
        <v>3.37</v>
      </c>
      <c r="C94" s="28" t="s">
        <v>83</v>
      </c>
      <c r="D94" s="28" t="s">
        <v>58</v>
      </c>
      <c r="E94" s="25" t="s">
        <v>69</v>
      </c>
      <c r="F94" s="28"/>
      <c r="G94" s="28" t="s">
        <v>1567</v>
      </c>
      <c r="H94" s="13" t="s">
        <v>88</v>
      </c>
    </row>
    <row r="95" spans="1:8" ht="30">
      <c r="A95" s="28" t="s">
        <v>1570</v>
      </c>
      <c r="B95" s="28">
        <v>3.37</v>
      </c>
      <c r="C95" s="28" t="s">
        <v>83</v>
      </c>
      <c r="D95" s="28" t="s">
        <v>58</v>
      </c>
      <c r="E95" s="25" t="s">
        <v>69</v>
      </c>
      <c r="F95" s="28"/>
      <c r="G95" s="28" t="s">
        <v>1568</v>
      </c>
      <c r="H95" s="13" t="s">
        <v>88</v>
      </c>
    </row>
    <row r="96" spans="1:8">
      <c r="A96" s="16" t="s">
        <v>1618</v>
      </c>
      <c r="B96" s="16">
        <v>3.27</v>
      </c>
      <c r="C96" s="16" t="s">
        <v>83</v>
      </c>
      <c r="D96" s="16" t="s">
        <v>69</v>
      </c>
      <c r="E96" s="16"/>
      <c r="F96" s="16"/>
      <c r="G96" s="16" t="s">
        <v>1617</v>
      </c>
      <c r="H96" s="34" t="s">
        <v>87</v>
      </c>
    </row>
    <row r="97" spans="1:8" ht="30">
      <c r="A97" s="25" t="s">
        <v>1222</v>
      </c>
      <c r="B97" s="19">
        <v>3.2</v>
      </c>
      <c r="C97" s="19" t="s">
        <v>80</v>
      </c>
      <c r="D97" s="25" t="s">
        <v>69</v>
      </c>
      <c r="E97" s="25" t="s">
        <v>66</v>
      </c>
      <c r="F97" s="25"/>
      <c r="G97" s="19" t="s">
        <v>1220</v>
      </c>
      <c r="H97" s="27" t="s">
        <v>87</v>
      </c>
    </row>
    <row r="98" spans="1:8">
      <c r="A98" s="82" t="s">
        <v>336</v>
      </c>
      <c r="B98" s="82">
        <v>4.05</v>
      </c>
      <c r="C98" s="82" t="s">
        <v>80</v>
      </c>
      <c r="D98" s="79" t="s">
        <v>69</v>
      </c>
      <c r="E98" s="82"/>
      <c r="F98" s="82"/>
      <c r="G98" s="82" t="s">
        <v>333</v>
      </c>
      <c r="H98" s="81" t="s">
        <v>88</v>
      </c>
    </row>
    <row r="99" spans="1:8">
      <c r="A99" s="13"/>
      <c r="B99" s="13"/>
      <c r="C99" s="13"/>
      <c r="D99" s="13"/>
      <c r="E99" s="13"/>
      <c r="F99" s="13"/>
      <c r="G99" s="13"/>
      <c r="H99" s="27"/>
    </row>
    <row r="100" spans="1:8">
      <c r="A100" s="13"/>
      <c r="B100" s="13"/>
      <c r="C100" s="13"/>
      <c r="D100" s="13"/>
      <c r="E100" s="13"/>
      <c r="F100" s="13"/>
      <c r="G100" s="13"/>
      <c r="H100" s="27"/>
    </row>
    <row r="101" spans="1:8">
      <c r="A101" s="13"/>
      <c r="B101" s="13"/>
      <c r="C101" s="13"/>
      <c r="D101" s="13"/>
      <c r="E101" s="13"/>
      <c r="F101" s="13"/>
      <c r="G101" s="13"/>
      <c r="H101" s="27"/>
    </row>
    <row r="102" spans="1:8">
      <c r="A102" s="13"/>
      <c r="B102" s="13"/>
      <c r="C102" s="13"/>
      <c r="D102" s="13"/>
      <c r="E102" s="13"/>
      <c r="F102" s="13"/>
      <c r="G102" s="13"/>
      <c r="H102" s="27"/>
    </row>
    <row r="103" spans="1:8">
      <c r="A103" s="13"/>
      <c r="B103" s="13"/>
      <c r="C103" s="13"/>
      <c r="D103" s="13"/>
      <c r="E103" s="13"/>
      <c r="F103" s="13"/>
      <c r="G103" s="13"/>
      <c r="H103" s="27"/>
    </row>
    <row r="104" spans="1:8">
      <c r="A104" s="13"/>
      <c r="B104" s="13"/>
      <c r="C104" s="13"/>
      <c r="D104" s="13"/>
      <c r="E104" s="13"/>
      <c r="F104" s="13"/>
      <c r="G104" s="13"/>
      <c r="H104" s="27"/>
    </row>
    <row r="105" spans="1:8">
      <c r="A105" s="13"/>
      <c r="B105" s="13"/>
      <c r="C105" s="13"/>
      <c r="D105" s="13"/>
      <c r="E105" s="13"/>
      <c r="F105" s="13"/>
      <c r="G105" s="13"/>
      <c r="H105" s="27"/>
    </row>
    <row r="106" spans="1:8">
      <c r="A106" s="13"/>
      <c r="B106" s="13"/>
      <c r="C106" s="13"/>
      <c r="D106" s="13"/>
      <c r="E106" s="13"/>
      <c r="F106" s="13"/>
      <c r="G106" s="13"/>
      <c r="H106" s="27"/>
    </row>
    <row r="107" spans="1:8">
      <c r="A107" s="13"/>
      <c r="B107" s="13"/>
      <c r="C107" s="13"/>
      <c r="D107" s="13"/>
      <c r="E107" s="13"/>
      <c r="F107" s="13"/>
      <c r="G107" s="13"/>
      <c r="H107" s="27"/>
    </row>
    <row r="108" spans="1:8">
      <c r="A108" s="13"/>
      <c r="B108" s="13"/>
      <c r="C108" s="13"/>
      <c r="D108" s="13"/>
      <c r="E108" s="13"/>
      <c r="F108" s="13"/>
      <c r="G108" s="13"/>
      <c r="H108" s="27"/>
    </row>
    <row r="109" spans="1:8">
      <c r="A109" s="13"/>
      <c r="B109" s="13"/>
      <c r="C109" s="13"/>
      <c r="D109" s="13"/>
      <c r="E109" s="13"/>
      <c r="F109" s="13"/>
      <c r="G109" s="13"/>
      <c r="H109" s="27"/>
    </row>
    <row r="110" spans="1:8">
      <c r="A110" s="13"/>
      <c r="B110" s="13"/>
      <c r="C110" s="13"/>
      <c r="D110" s="13"/>
      <c r="E110" s="13"/>
      <c r="F110" s="13"/>
      <c r="G110" s="13"/>
      <c r="H110" s="27"/>
    </row>
    <row r="111" spans="1:8">
      <c r="A111" s="13"/>
      <c r="B111" s="13"/>
      <c r="C111" s="13"/>
      <c r="D111" s="13"/>
      <c r="E111" s="13"/>
      <c r="F111" s="13"/>
      <c r="G111" s="13"/>
      <c r="H111" s="27"/>
    </row>
    <row r="112" spans="1:8">
      <c r="A112" s="13"/>
      <c r="B112" s="13"/>
      <c r="C112" s="13"/>
      <c r="D112" s="13"/>
      <c r="E112" s="13"/>
      <c r="F112" s="13"/>
      <c r="G112" s="13"/>
      <c r="H112" s="27"/>
    </row>
    <row r="113" spans="1:8">
      <c r="A113" s="13"/>
      <c r="B113" s="13"/>
      <c r="C113" s="13"/>
      <c r="D113" s="13"/>
      <c r="E113" s="13"/>
      <c r="F113" s="13"/>
      <c r="G113" s="13"/>
      <c r="H113" s="27"/>
    </row>
    <row r="114" spans="1:8">
      <c r="A114" s="13"/>
      <c r="B114" s="13"/>
      <c r="C114" s="13"/>
      <c r="D114" s="13"/>
      <c r="E114" s="13"/>
      <c r="F114" s="13"/>
      <c r="G114" s="13"/>
      <c r="H114" s="27"/>
    </row>
    <row r="115" spans="1:8">
      <c r="A115" s="13"/>
      <c r="B115" s="13"/>
      <c r="C115" s="13"/>
      <c r="D115" s="13"/>
      <c r="E115" s="13"/>
      <c r="F115" s="13"/>
      <c r="G115" s="13"/>
      <c r="H115" s="27"/>
    </row>
    <row r="116" spans="1:8">
      <c r="A116" s="13"/>
      <c r="B116" s="13"/>
      <c r="C116" s="13"/>
      <c r="D116" s="13"/>
      <c r="E116" s="13"/>
      <c r="F116" s="13"/>
      <c r="G116" s="13"/>
      <c r="H116" s="27"/>
    </row>
    <row r="117" spans="1:8">
      <c r="A117" s="13"/>
      <c r="B117" s="13"/>
      <c r="C117" s="13"/>
      <c r="D117" s="13"/>
      <c r="E117" s="13"/>
      <c r="F117" s="13"/>
      <c r="G117" s="13"/>
      <c r="H117" s="27"/>
    </row>
    <row r="118" spans="1:8">
      <c r="A118" s="13"/>
      <c r="B118" s="13"/>
      <c r="C118" s="13"/>
      <c r="D118" s="13"/>
      <c r="E118" s="13"/>
      <c r="F118" s="13"/>
      <c r="G118" s="13"/>
      <c r="H118" s="27"/>
    </row>
    <row r="119" spans="1:8">
      <c r="A119" s="13"/>
      <c r="B119" s="13"/>
      <c r="C119" s="13"/>
      <c r="D119" s="13"/>
      <c r="E119" s="13"/>
      <c r="F119" s="13"/>
      <c r="G119" s="13"/>
      <c r="H119" s="27"/>
    </row>
    <row r="120" spans="1:8">
      <c r="A120" s="13"/>
      <c r="B120" s="13"/>
      <c r="C120" s="13"/>
      <c r="D120" s="13"/>
      <c r="E120" s="13"/>
      <c r="F120" s="13"/>
      <c r="G120" s="13"/>
      <c r="H120" s="27"/>
    </row>
    <row r="121" spans="1:8">
      <c r="A121" s="13"/>
      <c r="B121" s="13"/>
      <c r="C121" s="13"/>
      <c r="D121" s="13"/>
      <c r="E121" s="13"/>
      <c r="F121" s="13"/>
      <c r="G121" s="13"/>
      <c r="H121" s="27"/>
    </row>
    <row r="122" spans="1:8">
      <c r="A122" s="13"/>
      <c r="B122" s="13"/>
      <c r="C122" s="13"/>
      <c r="D122" s="13"/>
      <c r="E122" s="13"/>
      <c r="F122" s="13"/>
      <c r="G122" s="13"/>
      <c r="H122" s="27"/>
    </row>
    <row r="123" spans="1:8">
      <c r="A123" s="13"/>
      <c r="B123" s="13"/>
      <c r="C123" s="13"/>
      <c r="D123" s="13"/>
      <c r="E123" s="13"/>
      <c r="F123" s="13"/>
      <c r="G123" s="13"/>
      <c r="H123" s="27"/>
    </row>
    <row r="124" spans="1:8">
      <c r="A124" s="13"/>
      <c r="B124" s="13"/>
      <c r="C124" s="13"/>
      <c r="D124" s="13"/>
      <c r="E124" s="13"/>
      <c r="F124" s="13"/>
      <c r="G124" s="13"/>
      <c r="H124" s="27"/>
    </row>
    <row r="125" spans="1:8">
      <c r="A125" s="13"/>
      <c r="B125" s="13"/>
      <c r="C125" s="13"/>
      <c r="D125" s="13"/>
      <c r="E125" s="13"/>
      <c r="F125" s="13"/>
      <c r="G125" s="13"/>
      <c r="H125" s="27"/>
    </row>
    <row r="126" spans="1:8">
      <c r="A126" s="13"/>
      <c r="B126" s="13"/>
      <c r="C126" s="13"/>
      <c r="D126" s="13"/>
      <c r="E126" s="13"/>
      <c r="F126" s="13"/>
      <c r="G126" s="13"/>
      <c r="H126" s="27"/>
    </row>
    <row r="127" spans="1:8">
      <c r="A127" s="13"/>
      <c r="B127" s="13"/>
      <c r="C127" s="13"/>
      <c r="D127" s="13"/>
      <c r="E127" s="13"/>
      <c r="F127" s="13"/>
      <c r="G127" s="13"/>
      <c r="H127" s="27"/>
    </row>
    <row r="128" spans="1:8">
      <c r="A128" s="13"/>
      <c r="B128" s="13"/>
      <c r="C128" s="13"/>
      <c r="D128" s="13"/>
      <c r="E128" s="13"/>
      <c r="F128" s="13"/>
      <c r="G128" s="13"/>
      <c r="H128" s="27"/>
    </row>
    <row r="129" spans="1:8">
      <c r="A129" s="13"/>
      <c r="B129" s="13"/>
      <c r="C129" s="13"/>
      <c r="D129" s="13"/>
      <c r="E129" s="13"/>
      <c r="F129" s="13"/>
      <c r="G129" s="13"/>
      <c r="H129" s="27"/>
    </row>
    <row r="130" spans="1:8">
      <c r="A130" s="13"/>
      <c r="B130" s="13"/>
      <c r="C130" s="13"/>
      <c r="D130" s="13"/>
      <c r="E130" s="13"/>
      <c r="F130" s="13"/>
      <c r="G130" s="13"/>
      <c r="H130" s="27"/>
    </row>
    <row r="131" spans="1:8">
      <c r="A131" s="13"/>
      <c r="B131" s="13"/>
      <c r="C131" s="13"/>
      <c r="D131" s="13"/>
      <c r="E131" s="13"/>
      <c r="F131" s="13"/>
      <c r="G131" s="13"/>
      <c r="H131" s="27"/>
    </row>
    <row r="132" spans="1:8">
      <c r="A132" s="13"/>
      <c r="B132" s="13"/>
      <c r="C132" s="13"/>
      <c r="D132" s="13"/>
      <c r="E132" s="13"/>
      <c r="F132" s="13"/>
      <c r="G132" s="13"/>
      <c r="H132" s="27"/>
    </row>
    <row r="133" spans="1:8">
      <c r="A133" s="13"/>
      <c r="B133" s="13"/>
      <c r="C133" s="13"/>
      <c r="D133" s="13"/>
      <c r="E133" s="13"/>
      <c r="F133" s="13"/>
      <c r="G133" s="13"/>
      <c r="H133" s="27"/>
    </row>
    <row r="134" spans="1:8">
      <c r="A134" s="13"/>
      <c r="B134" s="13"/>
      <c r="C134" s="13"/>
      <c r="D134" s="13"/>
      <c r="E134" s="13"/>
      <c r="F134" s="13"/>
      <c r="G134" s="13"/>
      <c r="H134" s="27"/>
    </row>
    <row r="135" spans="1:8">
      <c r="A135" s="13"/>
      <c r="B135" s="13"/>
      <c r="C135" s="13"/>
      <c r="D135" s="13"/>
      <c r="E135" s="13"/>
      <c r="F135" s="13"/>
      <c r="G135" s="13"/>
      <c r="H135" s="27"/>
    </row>
    <row r="136" spans="1:8">
      <c r="A136" s="13"/>
      <c r="B136" s="13"/>
      <c r="C136" s="13"/>
      <c r="D136" s="13"/>
      <c r="E136" s="13"/>
      <c r="F136" s="13"/>
      <c r="G136" s="13"/>
      <c r="H136" s="27"/>
    </row>
    <row r="137" spans="1:8">
      <c r="A137" s="13"/>
      <c r="B137" s="13"/>
      <c r="C137" s="13"/>
      <c r="D137" s="13"/>
      <c r="E137" s="13"/>
      <c r="F137" s="13"/>
      <c r="G137" s="13"/>
      <c r="H137" s="27"/>
    </row>
    <row r="138" spans="1:8">
      <c r="A138" s="13"/>
      <c r="B138" s="13"/>
      <c r="C138" s="13"/>
      <c r="D138" s="13"/>
      <c r="E138" s="13"/>
      <c r="F138" s="13"/>
      <c r="G138" s="13"/>
      <c r="H138" s="27"/>
    </row>
    <row r="139" spans="1:8">
      <c r="A139" s="13"/>
      <c r="B139" s="13"/>
      <c r="C139" s="13"/>
      <c r="D139" s="13"/>
      <c r="E139" s="13"/>
      <c r="F139" s="13"/>
      <c r="G139" s="13"/>
      <c r="H139" s="27"/>
    </row>
    <row r="140" spans="1:8">
      <c r="A140" s="13"/>
      <c r="B140" s="13"/>
      <c r="C140" s="13"/>
      <c r="D140" s="13"/>
      <c r="E140" s="13"/>
      <c r="F140" s="13"/>
      <c r="G140" s="13"/>
      <c r="H140" s="27"/>
    </row>
    <row r="141" spans="1:8">
      <c r="A141" s="13"/>
      <c r="B141" s="13"/>
      <c r="C141" s="13"/>
      <c r="D141" s="13"/>
      <c r="E141" s="13"/>
      <c r="F141" s="13"/>
      <c r="G141" s="13"/>
      <c r="H141" s="27"/>
    </row>
    <row r="142" spans="1:8">
      <c r="A142" s="13"/>
      <c r="B142" s="13"/>
      <c r="C142" s="13"/>
      <c r="D142" s="13"/>
      <c r="E142" s="13"/>
      <c r="F142" s="13"/>
      <c r="G142" s="13"/>
      <c r="H142" s="27"/>
    </row>
    <row r="143" spans="1:8">
      <c r="A143" s="13"/>
      <c r="B143" s="13"/>
      <c r="C143" s="13"/>
      <c r="D143" s="13"/>
      <c r="E143" s="13"/>
      <c r="F143" s="13"/>
      <c r="G143" s="13"/>
      <c r="H143" s="27"/>
    </row>
    <row r="144" spans="1:8">
      <c r="A144" s="13"/>
      <c r="B144" s="13"/>
      <c r="C144" s="13"/>
      <c r="D144" s="13"/>
      <c r="E144" s="13"/>
      <c r="F144" s="13"/>
      <c r="G144" s="13"/>
      <c r="H144" s="27"/>
    </row>
    <row r="145" spans="1:8">
      <c r="A145" s="13"/>
      <c r="B145" s="13"/>
      <c r="C145" s="13"/>
      <c r="D145" s="13"/>
      <c r="E145" s="13"/>
      <c r="F145" s="13"/>
      <c r="G145" s="13"/>
      <c r="H145" s="27"/>
    </row>
    <row r="146" spans="1:8">
      <c r="A146" s="13"/>
      <c r="B146" s="13"/>
      <c r="C146" s="13"/>
      <c r="D146" s="13"/>
      <c r="E146" s="13"/>
      <c r="F146" s="13"/>
      <c r="G146" s="13"/>
      <c r="H146" s="27"/>
    </row>
    <row r="147" spans="1:8">
      <c r="A147" s="13"/>
      <c r="B147" s="13"/>
      <c r="C147" s="13"/>
      <c r="D147" s="13"/>
      <c r="E147" s="13"/>
      <c r="F147" s="13"/>
      <c r="G147" s="13"/>
      <c r="H147" s="27"/>
    </row>
    <row r="148" spans="1:8">
      <c r="A148" s="13"/>
      <c r="B148" s="13"/>
      <c r="C148" s="13"/>
      <c r="D148" s="13"/>
      <c r="E148" s="13"/>
      <c r="F148" s="13"/>
      <c r="G148" s="13"/>
      <c r="H148" s="27"/>
    </row>
    <row r="149" spans="1:8">
      <c r="A149" s="13"/>
      <c r="B149" s="13"/>
      <c r="C149" s="13"/>
      <c r="D149" s="13"/>
      <c r="E149" s="13"/>
      <c r="F149" s="13"/>
      <c r="G149" s="13"/>
      <c r="H149" s="27"/>
    </row>
    <row r="150" spans="1:8">
      <c r="A150" s="13"/>
      <c r="B150" s="13"/>
      <c r="C150" s="13"/>
      <c r="D150" s="13"/>
      <c r="E150" s="13"/>
      <c r="F150" s="13"/>
      <c r="G150" s="13"/>
      <c r="H150" s="27"/>
    </row>
    <row r="151" spans="1:8">
      <c r="A151" s="13"/>
      <c r="B151" s="13"/>
      <c r="C151" s="13"/>
      <c r="D151" s="13"/>
      <c r="E151" s="13"/>
      <c r="F151" s="13"/>
      <c r="G151" s="13"/>
      <c r="H151" s="27"/>
    </row>
    <row r="152" spans="1:8">
      <c r="A152" s="13"/>
      <c r="B152" s="13"/>
      <c r="C152" s="13"/>
      <c r="D152" s="13"/>
      <c r="E152" s="13"/>
      <c r="F152" s="13"/>
      <c r="G152" s="13"/>
      <c r="H152" s="27"/>
    </row>
    <row r="153" spans="1:8">
      <c r="A153" s="13"/>
      <c r="B153" s="13"/>
      <c r="C153" s="13"/>
      <c r="D153" s="13"/>
      <c r="E153" s="13"/>
      <c r="F153" s="13"/>
      <c r="G153" s="13"/>
      <c r="H153" s="27"/>
    </row>
    <row r="154" spans="1:8">
      <c r="A154" s="13"/>
      <c r="B154" s="13"/>
      <c r="C154" s="13"/>
      <c r="D154" s="13"/>
      <c r="E154" s="13"/>
      <c r="F154" s="13"/>
      <c r="G154" s="13"/>
      <c r="H154" s="27"/>
    </row>
    <row r="155" spans="1:8">
      <c r="A155" s="13"/>
      <c r="B155" s="13"/>
      <c r="C155" s="13"/>
      <c r="D155" s="13"/>
      <c r="E155" s="13"/>
      <c r="F155" s="13"/>
      <c r="G155" s="13"/>
      <c r="H155" s="27"/>
    </row>
    <row r="156" spans="1:8">
      <c r="A156" s="13"/>
      <c r="B156" s="13"/>
      <c r="C156" s="13"/>
      <c r="D156" s="13"/>
      <c r="E156" s="13"/>
      <c r="F156" s="13"/>
      <c r="G156" s="13"/>
      <c r="H156" s="27"/>
    </row>
    <row r="157" spans="1:8">
      <c r="A157" s="13"/>
      <c r="B157" s="13"/>
      <c r="C157" s="13"/>
      <c r="D157" s="13"/>
      <c r="E157" s="13"/>
      <c r="F157" s="13"/>
      <c r="G157" s="13"/>
      <c r="H157" s="27"/>
    </row>
    <row r="158" spans="1:8">
      <c r="A158" s="13"/>
      <c r="B158" s="13"/>
      <c r="C158" s="13"/>
      <c r="D158" s="13"/>
      <c r="E158" s="13"/>
      <c r="F158" s="13"/>
      <c r="G158" s="13"/>
      <c r="H158" s="27"/>
    </row>
    <row r="159" spans="1:8">
      <c r="A159" s="13"/>
      <c r="B159" s="13"/>
      <c r="C159" s="13"/>
      <c r="D159" s="13"/>
      <c r="E159" s="13"/>
      <c r="F159" s="13"/>
      <c r="G159" s="13"/>
      <c r="H159" s="27"/>
    </row>
    <row r="160" spans="1:8">
      <c r="A160" s="13"/>
      <c r="B160" s="13"/>
      <c r="C160" s="13"/>
      <c r="D160" s="13"/>
      <c r="E160" s="13"/>
      <c r="F160" s="13"/>
      <c r="G160" s="13"/>
      <c r="H160" s="27"/>
    </row>
    <row r="161" spans="1:8">
      <c r="A161" s="13"/>
      <c r="B161" s="13"/>
      <c r="C161" s="13"/>
      <c r="D161" s="13"/>
      <c r="E161" s="13"/>
      <c r="F161" s="13"/>
      <c r="G161" s="13"/>
      <c r="H161" s="27"/>
    </row>
    <row r="162" spans="1:8">
      <c r="A162" s="13"/>
      <c r="B162" s="13"/>
      <c r="C162" s="13"/>
      <c r="D162" s="13"/>
      <c r="E162" s="13"/>
      <c r="F162" s="13"/>
      <c r="G162" s="13"/>
      <c r="H162" s="27"/>
    </row>
    <row r="163" spans="1:8">
      <c r="A163" s="13"/>
      <c r="B163" s="13"/>
      <c r="C163" s="13"/>
      <c r="D163" s="13"/>
      <c r="E163" s="13"/>
      <c r="F163" s="13"/>
      <c r="G163" s="13"/>
      <c r="H163" s="27"/>
    </row>
    <row r="164" spans="1:8">
      <c r="A164" s="13"/>
      <c r="B164" s="13"/>
      <c r="C164" s="13"/>
      <c r="D164" s="13"/>
      <c r="E164" s="13"/>
      <c r="F164" s="13"/>
      <c r="G164" s="13"/>
      <c r="H164" s="27"/>
    </row>
    <row r="165" spans="1:8">
      <c r="A165" s="13"/>
      <c r="B165" s="13"/>
      <c r="C165" s="13"/>
      <c r="D165" s="13"/>
      <c r="E165" s="13"/>
      <c r="F165" s="13"/>
      <c r="G165" s="13"/>
      <c r="H165" s="27"/>
    </row>
    <row r="166" spans="1:8">
      <c r="A166" s="13"/>
      <c r="B166" s="13"/>
      <c r="C166" s="13"/>
      <c r="D166" s="13"/>
      <c r="E166" s="13"/>
      <c r="F166" s="13"/>
      <c r="G166" s="13"/>
      <c r="H166" s="27"/>
    </row>
    <row r="167" spans="1:8">
      <c r="A167" s="13"/>
      <c r="B167" s="13"/>
      <c r="C167" s="13"/>
      <c r="D167" s="13"/>
      <c r="E167" s="13"/>
      <c r="F167" s="13"/>
      <c r="G167" s="13"/>
      <c r="H167" s="27"/>
    </row>
    <row r="168" spans="1:8">
      <c r="A168" s="13"/>
      <c r="B168" s="13"/>
      <c r="C168" s="13"/>
      <c r="D168" s="13"/>
      <c r="E168" s="13"/>
      <c r="F168" s="13"/>
      <c r="G168" s="13"/>
      <c r="H168" s="27"/>
    </row>
    <row r="169" spans="1:8">
      <c r="A169" s="13"/>
      <c r="B169" s="13"/>
      <c r="C169" s="13"/>
      <c r="D169" s="13"/>
      <c r="E169" s="13"/>
      <c r="F169" s="13"/>
      <c r="G169" s="13"/>
      <c r="H169" s="27"/>
    </row>
    <row r="170" spans="1:8">
      <c r="A170" s="13"/>
      <c r="B170" s="13"/>
      <c r="C170" s="13"/>
      <c r="D170" s="13"/>
      <c r="E170" s="13"/>
      <c r="F170" s="13"/>
      <c r="G170" s="13"/>
      <c r="H170" s="27"/>
    </row>
    <row r="171" spans="1:8">
      <c r="A171" s="13"/>
      <c r="B171" s="13"/>
      <c r="C171" s="13"/>
      <c r="D171" s="13"/>
      <c r="E171" s="13"/>
      <c r="F171" s="13"/>
      <c r="G171" s="13"/>
      <c r="H171" s="27"/>
    </row>
    <row r="172" spans="1:8">
      <c r="A172" s="13"/>
      <c r="B172" s="13"/>
      <c r="C172" s="13"/>
      <c r="D172" s="13"/>
      <c r="E172" s="13"/>
      <c r="F172" s="13"/>
      <c r="G172" s="13"/>
      <c r="H172" s="27"/>
    </row>
    <row r="173" spans="1:8">
      <c r="A173" s="13"/>
      <c r="B173" s="13"/>
      <c r="C173" s="13"/>
      <c r="D173" s="13"/>
      <c r="E173" s="13"/>
      <c r="F173" s="13"/>
      <c r="G173" s="13"/>
      <c r="H173" s="27"/>
    </row>
    <row r="174" spans="1:8">
      <c r="A174" s="13"/>
      <c r="B174" s="13"/>
      <c r="C174" s="13"/>
      <c r="D174" s="13"/>
      <c r="E174" s="13"/>
      <c r="F174" s="13"/>
      <c r="G174" s="13"/>
      <c r="H174" s="27"/>
    </row>
    <row r="175" spans="1:8">
      <c r="A175" s="13"/>
      <c r="B175" s="13"/>
      <c r="C175" s="13"/>
      <c r="D175" s="13"/>
      <c r="E175" s="13"/>
      <c r="F175" s="13"/>
      <c r="G175" s="13"/>
      <c r="H175" s="27"/>
    </row>
    <row r="176" spans="1:8">
      <c r="A176" s="13"/>
      <c r="B176" s="13"/>
      <c r="C176" s="13"/>
      <c r="D176" s="13"/>
      <c r="E176" s="13"/>
      <c r="F176" s="13"/>
      <c r="G176" s="13"/>
      <c r="H176" s="27"/>
    </row>
    <row r="177" spans="1:8">
      <c r="A177" s="13"/>
      <c r="B177" s="13"/>
      <c r="C177" s="13"/>
      <c r="D177" s="13"/>
      <c r="E177" s="13"/>
      <c r="F177" s="13"/>
      <c r="G177" s="13"/>
      <c r="H177" s="27"/>
    </row>
    <row r="178" spans="1:8">
      <c r="A178" s="13"/>
      <c r="B178" s="13"/>
      <c r="C178" s="13"/>
      <c r="D178" s="13"/>
      <c r="E178" s="13"/>
      <c r="F178" s="13"/>
      <c r="G178" s="13"/>
      <c r="H178" s="27"/>
    </row>
    <row r="179" spans="1:8">
      <c r="A179" s="13"/>
      <c r="B179" s="13"/>
      <c r="C179" s="13"/>
      <c r="D179" s="13"/>
      <c r="E179" s="13"/>
      <c r="F179" s="13"/>
      <c r="G179" s="13"/>
      <c r="H179" s="27"/>
    </row>
    <row r="180" spans="1:8">
      <c r="A180" s="13"/>
      <c r="B180" s="13"/>
      <c r="C180" s="13"/>
      <c r="D180" s="13"/>
      <c r="E180" s="13"/>
      <c r="F180" s="13"/>
      <c r="G180" s="13"/>
      <c r="H180" s="27"/>
    </row>
    <row r="181" spans="1:8">
      <c r="A181" s="13"/>
      <c r="B181" s="13"/>
      <c r="C181" s="13"/>
      <c r="D181" s="13"/>
      <c r="E181" s="13"/>
      <c r="F181" s="13"/>
      <c r="G181" s="13"/>
      <c r="H181" s="27"/>
    </row>
    <row r="182" spans="1:8">
      <c r="A182" s="13"/>
      <c r="B182" s="13"/>
      <c r="C182" s="13"/>
      <c r="D182" s="13"/>
      <c r="E182" s="13"/>
      <c r="F182" s="13"/>
      <c r="G182" s="13"/>
      <c r="H182" s="27"/>
    </row>
    <row r="183" spans="1:8">
      <c r="A183" s="13"/>
      <c r="B183" s="13"/>
      <c r="C183" s="13"/>
      <c r="D183" s="13"/>
      <c r="E183" s="13"/>
      <c r="F183" s="13"/>
      <c r="G183" s="13"/>
      <c r="H183" s="27"/>
    </row>
    <row r="184" spans="1:8">
      <c r="A184" s="13"/>
      <c r="B184" s="13"/>
      <c r="C184" s="13"/>
      <c r="D184" s="13"/>
      <c r="E184" s="13"/>
      <c r="F184" s="13"/>
      <c r="G184" s="13"/>
      <c r="H184" s="27"/>
    </row>
    <row r="185" spans="1:8">
      <c r="A185" s="13"/>
      <c r="B185" s="13"/>
      <c r="C185" s="13"/>
      <c r="D185" s="13"/>
      <c r="E185" s="13"/>
      <c r="F185" s="13"/>
      <c r="G185" s="13"/>
      <c r="H185" s="27"/>
    </row>
    <row r="186" spans="1:8">
      <c r="A186" s="13"/>
      <c r="B186" s="13"/>
      <c r="C186" s="13"/>
      <c r="D186" s="13"/>
      <c r="E186" s="13"/>
      <c r="F186" s="13"/>
      <c r="G186" s="13"/>
      <c r="H186" s="27"/>
    </row>
    <row r="187" spans="1:8">
      <c r="A187" s="13"/>
      <c r="B187" s="13"/>
      <c r="C187" s="13"/>
      <c r="D187" s="13"/>
      <c r="E187" s="13"/>
      <c r="F187" s="13"/>
      <c r="G187" s="13"/>
      <c r="H187" s="27"/>
    </row>
    <row r="188" spans="1:8">
      <c r="A188" s="13"/>
      <c r="B188" s="13"/>
      <c r="C188" s="13"/>
      <c r="D188" s="13"/>
      <c r="E188" s="13"/>
      <c r="F188" s="13"/>
      <c r="G188" s="13"/>
      <c r="H188" s="27"/>
    </row>
    <row r="189" spans="1:8">
      <c r="A189" s="13"/>
      <c r="B189" s="13"/>
      <c r="C189" s="13"/>
      <c r="D189" s="13"/>
      <c r="E189" s="13"/>
      <c r="F189" s="13"/>
      <c r="G189" s="13"/>
      <c r="H189" s="27"/>
    </row>
    <row r="190" spans="1:8">
      <c r="A190" s="13"/>
      <c r="B190" s="13"/>
      <c r="C190" s="13"/>
      <c r="D190" s="13"/>
      <c r="E190" s="13"/>
      <c r="F190" s="13"/>
      <c r="G190" s="13"/>
      <c r="H190" s="27"/>
    </row>
    <row r="191" spans="1:8">
      <c r="A191" s="13"/>
      <c r="B191" s="13"/>
      <c r="C191" s="13"/>
      <c r="D191" s="13"/>
      <c r="E191" s="13"/>
      <c r="F191" s="13"/>
      <c r="G191" s="13"/>
      <c r="H191" s="27"/>
    </row>
    <row r="192" spans="1:8">
      <c r="A192" s="13"/>
      <c r="B192" s="13"/>
      <c r="C192" s="13"/>
      <c r="D192" s="13"/>
      <c r="E192" s="13"/>
      <c r="F192" s="13"/>
      <c r="G192" s="13"/>
      <c r="H192" s="27"/>
    </row>
    <row r="193" spans="1:8">
      <c r="A193" s="13"/>
      <c r="B193" s="13"/>
      <c r="C193" s="13"/>
      <c r="D193" s="13"/>
      <c r="E193" s="13"/>
      <c r="F193" s="13"/>
      <c r="G193" s="13"/>
      <c r="H193" s="27"/>
    </row>
    <row r="194" spans="1:8">
      <c r="A194" s="13"/>
      <c r="B194" s="13"/>
      <c r="C194" s="13"/>
      <c r="D194" s="13"/>
      <c r="E194" s="13"/>
      <c r="F194" s="13"/>
      <c r="G194" s="13"/>
      <c r="H194" s="27"/>
    </row>
    <row r="195" spans="1:8">
      <c r="A195" s="13"/>
      <c r="B195" s="13"/>
      <c r="C195" s="13"/>
      <c r="D195" s="13"/>
      <c r="E195" s="13"/>
      <c r="F195" s="13"/>
      <c r="G195" s="13"/>
      <c r="H195" s="27"/>
    </row>
    <row r="196" spans="1:8">
      <c r="A196" s="13"/>
      <c r="B196" s="13"/>
      <c r="C196" s="13"/>
      <c r="D196" s="13"/>
      <c r="E196" s="13"/>
      <c r="F196" s="13"/>
      <c r="G196" s="13"/>
      <c r="H196" s="27"/>
    </row>
    <row r="197" spans="1:8">
      <c r="A197" s="13"/>
      <c r="B197" s="13"/>
      <c r="C197" s="13"/>
      <c r="D197" s="13"/>
      <c r="E197" s="13"/>
      <c r="F197" s="13"/>
      <c r="G197" s="13"/>
      <c r="H197" s="27"/>
    </row>
    <row r="198" spans="1:8">
      <c r="A198" s="13"/>
      <c r="B198" s="13"/>
      <c r="C198" s="13"/>
      <c r="D198" s="13"/>
      <c r="E198" s="13"/>
      <c r="F198" s="13"/>
      <c r="G198" s="13"/>
      <c r="H198" s="27"/>
    </row>
    <row r="199" spans="1:8">
      <c r="A199" s="13"/>
      <c r="B199" s="13"/>
      <c r="C199" s="13"/>
      <c r="D199" s="13"/>
      <c r="E199" s="13"/>
      <c r="F199" s="13"/>
      <c r="G199" s="13"/>
      <c r="H199" s="27"/>
    </row>
    <row r="200" spans="1:8">
      <c r="A200" s="13"/>
      <c r="B200" s="13"/>
      <c r="C200" s="13"/>
      <c r="D200" s="13"/>
      <c r="E200" s="13"/>
      <c r="F200" s="13"/>
      <c r="G200" s="13"/>
      <c r="H200" s="27"/>
    </row>
    <row r="201" spans="1:8">
      <c r="A201" s="13"/>
      <c r="B201" s="13"/>
      <c r="C201" s="13"/>
      <c r="D201" s="13"/>
      <c r="E201" s="13"/>
      <c r="F201" s="13"/>
      <c r="G201" s="13"/>
      <c r="H201" s="27"/>
    </row>
    <row r="202" spans="1:8">
      <c r="A202" s="13"/>
      <c r="B202" s="13"/>
      <c r="C202" s="13"/>
      <c r="D202" s="13"/>
      <c r="E202" s="13"/>
      <c r="F202" s="13"/>
      <c r="G202" s="13"/>
      <c r="H202" s="27"/>
    </row>
    <row r="203" spans="1:8">
      <c r="A203" s="13"/>
      <c r="B203" s="13"/>
      <c r="C203" s="13"/>
      <c r="D203" s="13"/>
      <c r="E203" s="13"/>
      <c r="F203" s="13"/>
      <c r="G203" s="13"/>
      <c r="H203" s="27"/>
    </row>
    <row r="204" spans="1:8">
      <c r="A204" s="13"/>
      <c r="B204" s="13"/>
      <c r="C204" s="13"/>
      <c r="D204" s="13"/>
      <c r="E204" s="13"/>
      <c r="F204" s="13"/>
      <c r="G204" s="13"/>
      <c r="H204" s="27"/>
    </row>
    <row r="205" spans="1:8">
      <c r="A205" s="13"/>
      <c r="B205" s="13"/>
      <c r="C205" s="13"/>
      <c r="D205" s="13"/>
      <c r="E205" s="13"/>
      <c r="F205" s="13"/>
      <c r="G205" s="13"/>
      <c r="H205" s="27"/>
    </row>
    <row r="206" spans="1:8">
      <c r="A206" s="13"/>
      <c r="B206" s="13"/>
      <c r="C206" s="13"/>
      <c r="D206" s="13"/>
      <c r="E206" s="13"/>
      <c r="F206" s="13"/>
      <c r="G206" s="13"/>
      <c r="H206" s="27"/>
    </row>
    <row r="207" spans="1:8">
      <c r="A207" s="13"/>
      <c r="B207" s="13"/>
      <c r="C207" s="13"/>
      <c r="D207" s="13"/>
      <c r="E207" s="13"/>
      <c r="F207" s="13"/>
      <c r="G207" s="13"/>
      <c r="H207" s="27"/>
    </row>
    <row r="208" spans="1:8">
      <c r="A208" s="13"/>
      <c r="B208" s="13"/>
      <c r="C208" s="13"/>
      <c r="D208" s="13"/>
      <c r="E208" s="13"/>
      <c r="F208" s="13"/>
      <c r="G208" s="13"/>
      <c r="H208" s="27"/>
    </row>
    <row r="209" spans="1:8">
      <c r="A209" s="13"/>
      <c r="B209" s="13"/>
      <c r="C209" s="13"/>
      <c r="D209" s="13"/>
      <c r="E209" s="13"/>
      <c r="F209" s="13"/>
      <c r="G209" s="13"/>
      <c r="H209" s="27"/>
    </row>
    <row r="210" spans="1:8">
      <c r="A210" s="13"/>
      <c r="B210" s="13"/>
      <c r="C210" s="13"/>
      <c r="D210" s="13"/>
      <c r="E210" s="13"/>
      <c r="F210" s="13"/>
      <c r="G210" s="13"/>
      <c r="H210" s="27"/>
    </row>
    <row r="211" spans="1:8">
      <c r="A211" s="13"/>
      <c r="B211" s="13"/>
      <c r="C211" s="13"/>
      <c r="D211" s="13"/>
      <c r="E211" s="13"/>
      <c r="F211" s="13"/>
      <c r="G211" s="13"/>
      <c r="H211" s="27"/>
    </row>
    <row r="212" spans="1:8">
      <c r="A212" s="13"/>
      <c r="B212" s="13"/>
      <c r="C212" s="13"/>
      <c r="D212" s="13"/>
      <c r="E212" s="13"/>
      <c r="F212" s="13"/>
      <c r="G212" s="13"/>
      <c r="H212" s="27"/>
    </row>
    <row r="213" spans="1:8">
      <c r="A213" s="13"/>
      <c r="B213" s="13"/>
      <c r="C213" s="13"/>
      <c r="D213" s="13"/>
      <c r="E213" s="13"/>
      <c r="F213" s="13"/>
      <c r="G213" s="13"/>
      <c r="H213" s="27"/>
    </row>
    <row r="214" spans="1:8">
      <c r="A214" s="13"/>
      <c r="B214" s="13"/>
      <c r="C214" s="13"/>
      <c r="D214" s="13"/>
      <c r="E214" s="13"/>
      <c r="F214" s="13"/>
      <c r="G214" s="13"/>
      <c r="H214" s="27"/>
    </row>
    <row r="215" spans="1:8">
      <c r="A215" s="13"/>
      <c r="B215" s="13"/>
      <c r="C215" s="13"/>
      <c r="D215" s="13"/>
      <c r="E215" s="13"/>
      <c r="F215" s="13"/>
      <c r="G215" s="13"/>
      <c r="H215" s="27"/>
    </row>
    <row r="216" spans="1:8">
      <c r="A216" s="13"/>
      <c r="B216" s="13"/>
      <c r="C216" s="13"/>
      <c r="D216" s="13"/>
      <c r="E216" s="13"/>
      <c r="F216" s="13"/>
      <c r="G216" s="13"/>
      <c r="H216" s="27"/>
    </row>
    <row r="217" spans="1:8">
      <c r="A217" s="13"/>
      <c r="B217" s="13"/>
      <c r="C217" s="13"/>
      <c r="D217" s="13"/>
      <c r="E217" s="13"/>
      <c r="F217" s="13"/>
      <c r="G217" s="13"/>
      <c r="H217" s="27"/>
    </row>
    <row r="218" spans="1:8">
      <c r="A218" s="13"/>
      <c r="B218" s="13"/>
      <c r="C218" s="13"/>
      <c r="D218" s="13"/>
      <c r="E218" s="13"/>
      <c r="F218" s="13"/>
      <c r="G218" s="13"/>
      <c r="H218" s="27"/>
    </row>
    <row r="219" spans="1:8">
      <c r="A219" s="13"/>
      <c r="B219" s="13"/>
      <c r="C219" s="13"/>
      <c r="D219" s="13"/>
      <c r="E219" s="13"/>
      <c r="F219" s="13"/>
      <c r="G219" s="13"/>
      <c r="H219" s="27"/>
    </row>
    <row r="220" spans="1:8">
      <c r="A220" s="13"/>
      <c r="B220" s="13"/>
      <c r="C220" s="13"/>
      <c r="D220" s="13"/>
      <c r="E220" s="13"/>
      <c r="F220" s="13"/>
      <c r="G220" s="13"/>
      <c r="H220" s="27"/>
    </row>
    <row r="221" spans="1:8">
      <c r="A221" s="13"/>
      <c r="B221" s="13"/>
      <c r="C221" s="13"/>
      <c r="D221" s="13"/>
      <c r="E221" s="13"/>
      <c r="F221" s="13"/>
      <c r="G221" s="13"/>
      <c r="H221" s="27"/>
    </row>
    <row r="222" spans="1:8">
      <c r="A222" s="13"/>
      <c r="B222" s="13"/>
      <c r="C222" s="13"/>
      <c r="D222" s="13"/>
      <c r="E222" s="13"/>
      <c r="F222" s="13"/>
      <c r="G222" s="13"/>
      <c r="H222" s="27"/>
    </row>
    <row r="223" spans="1:8">
      <c r="A223" s="13"/>
      <c r="B223" s="13"/>
      <c r="C223" s="13"/>
      <c r="D223" s="13"/>
      <c r="E223" s="13"/>
      <c r="F223" s="13"/>
      <c r="G223" s="13"/>
      <c r="H223" s="27"/>
    </row>
    <row r="224" spans="1:8">
      <c r="A224" s="13"/>
      <c r="B224" s="13"/>
      <c r="C224" s="13"/>
      <c r="D224" s="13"/>
      <c r="E224" s="13"/>
      <c r="F224" s="13"/>
      <c r="G224" s="13"/>
      <c r="H224" s="27"/>
    </row>
  </sheetData>
  <mergeCells count="1">
    <mergeCell ref="A1:K1"/>
  </mergeCells>
  <pageMargins left="0.31496062992125984" right="0.19685039370078741" top="0.35433070866141736" bottom="0.15748031496062992" header="0.31496062992125984" footer="0.31496062992125984"/>
  <pageSetup paperSize="9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topLeftCell="A5" workbookViewId="0">
      <selection activeCell="B32" sqref="B32"/>
    </sheetView>
  </sheetViews>
  <sheetFormatPr defaultRowHeight="15"/>
  <cols>
    <col min="1" max="1" width="25.5703125" customWidth="1"/>
    <col min="2" max="2" width="23.28515625" style="63" customWidth="1"/>
    <col min="3" max="3" width="19.42578125" customWidth="1"/>
    <col min="4" max="4" width="19.85546875" customWidth="1"/>
    <col min="5" max="5" width="18.7109375" customWidth="1"/>
    <col min="6" max="6" width="19.85546875" customWidth="1"/>
    <col min="7" max="7" width="17.7109375" customWidth="1"/>
    <col min="8" max="8" width="17.85546875" customWidth="1"/>
    <col min="9" max="9" width="19" customWidth="1"/>
    <col min="10" max="10" width="16.42578125" customWidth="1"/>
    <col min="11" max="11" width="19.140625" customWidth="1"/>
    <col min="12" max="12" width="23.5703125" customWidth="1"/>
  </cols>
  <sheetData>
    <row r="1" spans="1:30" ht="61.5" customHeight="1">
      <c r="A1" s="164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30" ht="48" thickBot="1">
      <c r="A2" s="2" t="s">
        <v>0</v>
      </c>
      <c r="B2" s="2" t="s">
        <v>23</v>
      </c>
      <c r="C2" s="3" t="s">
        <v>2</v>
      </c>
      <c r="D2" s="8" t="s">
        <v>12</v>
      </c>
      <c r="E2" s="2" t="s">
        <v>17</v>
      </c>
      <c r="F2" s="6" t="s">
        <v>1</v>
      </c>
      <c r="G2" s="7" t="s">
        <v>13</v>
      </c>
      <c r="H2" s="7" t="s">
        <v>14</v>
      </c>
      <c r="I2" s="6" t="s">
        <v>16</v>
      </c>
      <c r="J2" s="2" t="s">
        <v>81</v>
      </c>
    </row>
    <row r="3" spans="1:30" s="13" customFormat="1" ht="30">
      <c r="A3" s="31" t="s">
        <v>1357</v>
      </c>
      <c r="B3" s="40">
        <f>SUM(Таблица911[[#This Row],[Средний балл аттестата]],Таблица911[[#This Row],[Результат вступительного испытания]])</f>
        <v>14.52</v>
      </c>
      <c r="C3" s="31">
        <v>4.5199999999999996</v>
      </c>
      <c r="D3" s="25">
        <v>10</v>
      </c>
      <c r="E3" s="31" t="s">
        <v>83</v>
      </c>
      <c r="F3" s="31" t="s">
        <v>5</v>
      </c>
      <c r="G3" s="31" t="s">
        <v>21</v>
      </c>
      <c r="H3" s="25" t="s">
        <v>44</v>
      </c>
      <c r="I3" s="31" t="s">
        <v>1352</v>
      </c>
      <c r="J3" s="31" t="s">
        <v>87</v>
      </c>
    </row>
    <row r="4" spans="1:30" ht="31.5">
      <c r="A4" s="65" t="s">
        <v>1231</v>
      </c>
      <c r="B4" s="40">
        <f>SUM(Таблица911[[#This Row],[Средний балл аттестата]],Таблица911[[#This Row],[Результат вступительного испытания]])</f>
        <v>14.11</v>
      </c>
      <c r="C4" s="67">
        <v>4.1100000000000003</v>
      </c>
      <c r="D4" s="67">
        <v>10</v>
      </c>
      <c r="E4" s="65" t="s">
        <v>80</v>
      </c>
      <c r="F4" s="65" t="s">
        <v>26</v>
      </c>
      <c r="G4" s="65" t="s">
        <v>58</v>
      </c>
      <c r="H4" s="25" t="s">
        <v>44</v>
      </c>
      <c r="I4" s="65" t="s">
        <v>1230</v>
      </c>
      <c r="J4" s="65" t="s">
        <v>88</v>
      </c>
    </row>
    <row r="5" spans="1:30" s="91" customFormat="1" ht="31.5">
      <c r="A5" s="65" t="s">
        <v>745</v>
      </c>
      <c r="B5" s="40">
        <f>SUM(Таблица911[[#This Row],[Средний балл аттестата]],Таблица911[[#This Row],[Результат вступительного испытания]])</f>
        <v>13.370000000000001</v>
      </c>
      <c r="C5" s="67">
        <v>4.37</v>
      </c>
      <c r="D5" s="67">
        <v>9</v>
      </c>
      <c r="E5" s="65" t="s">
        <v>83</v>
      </c>
      <c r="F5" s="28" t="s">
        <v>26</v>
      </c>
      <c r="G5" s="25" t="s">
        <v>44</v>
      </c>
      <c r="H5" s="25" t="s">
        <v>5</v>
      </c>
      <c r="I5" s="65" t="s">
        <v>746</v>
      </c>
      <c r="J5" s="65" t="s">
        <v>87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3" customFormat="1" ht="30">
      <c r="A6" s="25" t="s">
        <v>364</v>
      </c>
      <c r="B6" s="40">
        <f>SUM(Таблица911[[#This Row],[Средний балл аттестата]],Таблица911[[#This Row],[Результат вступительного испытания]])</f>
        <v>13.120000000000001</v>
      </c>
      <c r="C6" s="42">
        <v>4.12</v>
      </c>
      <c r="D6" s="85">
        <v>9</v>
      </c>
      <c r="E6" s="25" t="s">
        <v>83</v>
      </c>
      <c r="F6" s="25" t="s">
        <v>27</v>
      </c>
      <c r="G6" s="25" t="s">
        <v>44</v>
      </c>
      <c r="H6" s="25"/>
      <c r="I6" s="25" t="s">
        <v>362</v>
      </c>
      <c r="J6" s="25" t="s">
        <v>87</v>
      </c>
    </row>
    <row r="7" spans="1:30" ht="30">
      <c r="A7" s="25" t="s">
        <v>229</v>
      </c>
      <c r="B7" s="40">
        <f>SUM(Таблица911[[#This Row],[Средний балл аттестата]],Таблица911[[#This Row],[Результат вступительного испытания]])</f>
        <v>12.71</v>
      </c>
      <c r="C7" s="25">
        <v>3.71</v>
      </c>
      <c r="D7" s="25">
        <v>9</v>
      </c>
      <c r="E7" s="25" t="s">
        <v>83</v>
      </c>
      <c r="F7" s="28" t="s">
        <v>5</v>
      </c>
      <c r="G7" s="25" t="s">
        <v>44</v>
      </c>
      <c r="H7" s="25"/>
      <c r="I7" s="25" t="s">
        <v>230</v>
      </c>
      <c r="J7" s="19" t="s">
        <v>87</v>
      </c>
    </row>
    <row r="8" spans="1:30" ht="30">
      <c r="A8" s="28" t="s">
        <v>477</v>
      </c>
      <c r="B8" s="40">
        <f>SUM(Таблица911[[#This Row],[Средний балл аттестата]],Таблица911[[#This Row],[Результат вступительного испытания]])</f>
        <v>12.68</v>
      </c>
      <c r="C8" s="28">
        <v>3.68</v>
      </c>
      <c r="D8" s="28">
        <v>9</v>
      </c>
      <c r="E8" s="28" t="s">
        <v>83</v>
      </c>
      <c r="F8" s="28" t="s">
        <v>8</v>
      </c>
      <c r="G8" s="28" t="s">
        <v>5</v>
      </c>
      <c r="H8" s="25" t="s">
        <v>44</v>
      </c>
      <c r="I8" s="28" t="s">
        <v>476</v>
      </c>
      <c r="J8" s="25" t="s">
        <v>87</v>
      </c>
    </row>
    <row r="9" spans="1:30" ht="30">
      <c r="A9" s="25" t="s">
        <v>356</v>
      </c>
      <c r="B9" s="40">
        <f>SUM(Таблица911[[#This Row],[Средний балл аттестата]],Таблица911[[#This Row],[Результат вступительного испытания]])</f>
        <v>12.53</v>
      </c>
      <c r="C9" s="42">
        <v>3.53</v>
      </c>
      <c r="D9" s="21">
        <v>9</v>
      </c>
      <c r="E9" s="25" t="s">
        <v>83</v>
      </c>
      <c r="F9" s="25" t="s">
        <v>58</v>
      </c>
      <c r="G9" s="25" t="s">
        <v>44</v>
      </c>
      <c r="H9" s="25" t="s">
        <v>26</v>
      </c>
      <c r="I9" s="25" t="s">
        <v>355</v>
      </c>
      <c r="J9" s="19" t="s">
        <v>88</v>
      </c>
    </row>
    <row r="10" spans="1:30" ht="30">
      <c r="A10" s="28" t="s">
        <v>478</v>
      </c>
      <c r="B10" s="40">
        <f>SUM(Таблица911[[#This Row],[Средний балл аттестата]],Таблица911[[#This Row],[Результат вступительного испытания]])</f>
        <v>11.47</v>
      </c>
      <c r="C10" s="28">
        <v>3.47</v>
      </c>
      <c r="D10" s="28">
        <v>8</v>
      </c>
      <c r="E10" s="28" t="s">
        <v>83</v>
      </c>
      <c r="F10" s="28" t="s">
        <v>8</v>
      </c>
      <c r="G10" s="28" t="s">
        <v>5</v>
      </c>
      <c r="H10" s="25" t="s">
        <v>44</v>
      </c>
      <c r="I10" s="28" t="s">
        <v>475</v>
      </c>
      <c r="J10" s="25" t="s">
        <v>87</v>
      </c>
    </row>
    <row r="11" spans="1:30" ht="30">
      <c r="A11" s="31" t="s">
        <v>1430</v>
      </c>
      <c r="B11" s="40">
        <f>SUM(Таблица911[[#This Row],[Средний балл аттестата]],Таблица911[[#This Row],[Результат вступительного испытания]])</f>
        <v>10.94</v>
      </c>
      <c r="C11" s="31">
        <v>3.94</v>
      </c>
      <c r="D11" s="25">
        <v>7</v>
      </c>
      <c r="E11" s="31" t="s">
        <v>83</v>
      </c>
      <c r="F11" s="31" t="s">
        <v>5</v>
      </c>
      <c r="G11" s="31" t="s">
        <v>44</v>
      </c>
      <c r="H11" s="31"/>
      <c r="I11" s="31" t="s">
        <v>1429</v>
      </c>
      <c r="J11" s="31" t="s">
        <v>88</v>
      </c>
    </row>
    <row r="12" spans="1:30" ht="31.5">
      <c r="A12" s="71" t="s">
        <v>1341</v>
      </c>
      <c r="B12" s="40">
        <f>SUM(Таблица911[[#This Row],[Средний балл аттестата]],Таблица911[[#This Row],[Результат вступительного испытания]])</f>
        <v>10.8</v>
      </c>
      <c r="C12" s="73">
        <v>3.8</v>
      </c>
      <c r="D12" s="73">
        <v>7</v>
      </c>
      <c r="E12" s="71" t="s">
        <v>83</v>
      </c>
      <c r="F12" s="71" t="s">
        <v>26</v>
      </c>
      <c r="G12" s="71" t="s">
        <v>44</v>
      </c>
      <c r="H12" s="71"/>
      <c r="I12" s="71" t="s">
        <v>1340</v>
      </c>
      <c r="J12" s="65" t="s">
        <v>88</v>
      </c>
    </row>
    <row r="13" spans="1:30" ht="30">
      <c r="A13" s="28" t="s">
        <v>120</v>
      </c>
      <c r="B13" s="40">
        <f>SUM(Таблица911[[#This Row],[Средний балл аттестата]],Таблица911[[#This Row],[Результат вступительного испытания]])</f>
        <v>9.7899999999999991</v>
      </c>
      <c r="C13" s="28">
        <v>3.79</v>
      </c>
      <c r="D13" s="28">
        <v>6</v>
      </c>
      <c r="E13" s="28" t="s">
        <v>80</v>
      </c>
      <c r="F13" s="28" t="s">
        <v>5</v>
      </c>
      <c r="G13" s="25" t="s">
        <v>6</v>
      </c>
      <c r="H13" s="25" t="s">
        <v>44</v>
      </c>
      <c r="I13" s="28" t="s">
        <v>122</v>
      </c>
      <c r="J13" s="19" t="s">
        <v>87</v>
      </c>
    </row>
    <row r="14" spans="1:30" ht="31.5">
      <c r="A14" s="65" t="s">
        <v>24</v>
      </c>
      <c r="B14" s="40">
        <f>SUM(Таблица911[[#This Row],[Средний балл аттестата]],Таблица911[[#This Row],[Результат вступительного испытания]])</f>
        <v>9.5299999999999994</v>
      </c>
      <c r="C14" s="67">
        <v>3.53</v>
      </c>
      <c r="D14" s="67">
        <v>6</v>
      </c>
      <c r="E14" s="65" t="s">
        <v>79</v>
      </c>
      <c r="F14" s="65" t="s">
        <v>27</v>
      </c>
      <c r="G14" s="65" t="s">
        <v>8</v>
      </c>
      <c r="H14" s="65" t="s">
        <v>44</v>
      </c>
      <c r="I14" s="65" t="s">
        <v>25</v>
      </c>
      <c r="J14" s="65" t="s">
        <v>87</v>
      </c>
    </row>
    <row r="15" spans="1:30" ht="30">
      <c r="A15" s="25" t="s">
        <v>1261</v>
      </c>
      <c r="B15" s="40">
        <f>SUM(Таблица911[[#This Row],[Средний балл аттестата]],Таблица911[[#This Row],[Результат вступительного испытания]])</f>
        <v>4.74</v>
      </c>
      <c r="C15" s="25">
        <v>4.74</v>
      </c>
      <c r="D15" s="25"/>
      <c r="E15" s="25" t="s">
        <v>80</v>
      </c>
      <c r="F15" s="25" t="s">
        <v>44</v>
      </c>
      <c r="G15" s="25"/>
      <c r="H15" s="25"/>
      <c r="I15" s="25" t="s">
        <v>1260</v>
      </c>
      <c r="J15" s="25" t="s">
        <v>88</v>
      </c>
    </row>
    <row r="16" spans="1:30" ht="30">
      <c r="A16" s="25" t="s">
        <v>1245</v>
      </c>
      <c r="B16" s="40">
        <f>SUM(Таблица911[[#This Row],[Средний балл аттестата]],Таблица911[[#This Row],[Результат вступительного испытания]])</f>
        <v>4.37</v>
      </c>
      <c r="C16" s="28">
        <v>4.37</v>
      </c>
      <c r="D16" s="28"/>
      <c r="E16" s="25" t="s">
        <v>83</v>
      </c>
      <c r="F16" s="25" t="s">
        <v>66</v>
      </c>
      <c r="G16" s="25" t="s">
        <v>44</v>
      </c>
      <c r="H16" s="20" t="s">
        <v>58</v>
      </c>
      <c r="I16" s="25" t="s">
        <v>1243</v>
      </c>
      <c r="J16" s="13" t="s">
        <v>88</v>
      </c>
    </row>
    <row r="17" spans="1:10" ht="30">
      <c r="A17" s="25" t="s">
        <v>973</v>
      </c>
      <c r="B17" s="40">
        <f>SUM(Таблица911[[#This Row],[Средний балл аттестата]],Таблица911[[#This Row],[Результат вступительного испытания]])</f>
        <v>3.94</v>
      </c>
      <c r="C17" s="27">
        <v>3.94</v>
      </c>
      <c r="D17" s="27"/>
      <c r="E17" s="27" t="s">
        <v>80</v>
      </c>
      <c r="F17" s="28" t="s">
        <v>6</v>
      </c>
      <c r="G17" s="25" t="s">
        <v>44</v>
      </c>
      <c r="H17" s="13"/>
      <c r="I17" s="27" t="s">
        <v>972</v>
      </c>
      <c r="J17" s="13" t="s">
        <v>88</v>
      </c>
    </row>
    <row r="18" spans="1:10" s="13" customFormat="1" ht="30">
      <c r="A18" s="140" t="s">
        <v>1138</v>
      </c>
      <c r="B18" s="141">
        <f>SUM(Таблица911[[#This Row],[Средний балл аттестата]],Таблица911[[#This Row],[Результат вступительного испытания]])</f>
        <v>3.68</v>
      </c>
      <c r="C18" s="141">
        <v>3.68</v>
      </c>
      <c r="D18" s="141"/>
      <c r="E18" s="140" t="s">
        <v>80</v>
      </c>
      <c r="F18" s="140" t="s">
        <v>21</v>
      </c>
      <c r="G18" s="139" t="s">
        <v>44</v>
      </c>
      <c r="H18" s="140"/>
      <c r="I18" s="140" t="s">
        <v>1130</v>
      </c>
      <c r="J18" s="140" t="s">
        <v>87</v>
      </c>
    </row>
    <row r="19" spans="1:10" s="13" customFormat="1" ht="30">
      <c r="A19" s="28" t="s">
        <v>1284</v>
      </c>
      <c r="B19" s="40">
        <f>SUM(Таблица911[[#This Row],[Средний балл аттестата]],Таблица911[[#This Row],[Результат вступительного испытания]])</f>
        <v>3.44</v>
      </c>
      <c r="C19" s="46">
        <v>3.44</v>
      </c>
      <c r="D19" s="46"/>
      <c r="E19" s="28" t="s">
        <v>83</v>
      </c>
      <c r="F19" s="28" t="s">
        <v>6</v>
      </c>
      <c r="G19" s="27" t="s">
        <v>5</v>
      </c>
      <c r="H19" s="25" t="s">
        <v>44</v>
      </c>
      <c r="I19" s="28" t="s">
        <v>1282</v>
      </c>
      <c r="J19" s="13" t="s">
        <v>87</v>
      </c>
    </row>
    <row r="20" spans="1:10" ht="30">
      <c r="A20" s="79" t="s">
        <v>182</v>
      </c>
      <c r="B20" s="83">
        <f>SUM(Таблица911[[#This Row],[Средний балл аттестата]],Таблица911[[#This Row],[Результат вступительного испытания]])</f>
        <v>13.370000000000001</v>
      </c>
      <c r="C20" s="79">
        <v>4.37</v>
      </c>
      <c r="D20" s="79">
        <v>9</v>
      </c>
      <c r="E20" s="79" t="s">
        <v>83</v>
      </c>
      <c r="F20" s="82" t="s">
        <v>5</v>
      </c>
      <c r="G20" s="79" t="s">
        <v>44</v>
      </c>
      <c r="H20" s="79"/>
      <c r="I20" s="79" t="s">
        <v>181</v>
      </c>
      <c r="J20" s="81" t="s">
        <v>88</v>
      </c>
    </row>
    <row r="21" spans="1:10" ht="30">
      <c r="A21" s="79" t="s">
        <v>110</v>
      </c>
      <c r="B21" s="83">
        <f>SUM(Таблица911[[#This Row],[Средний балл аттестата]],Таблица911[[#This Row],[Результат вступительного испытания]])</f>
        <v>4.33</v>
      </c>
      <c r="C21" s="83">
        <v>4.33</v>
      </c>
      <c r="D21" s="83" t="s">
        <v>1480</v>
      </c>
      <c r="E21" s="79" t="s">
        <v>83</v>
      </c>
      <c r="F21" s="79" t="s">
        <v>8</v>
      </c>
      <c r="G21" s="79" t="s">
        <v>44</v>
      </c>
      <c r="H21" s="79"/>
      <c r="I21" s="79" t="s">
        <v>108</v>
      </c>
      <c r="J21" s="79" t="s">
        <v>88</v>
      </c>
    </row>
    <row r="22" spans="1:10" ht="30">
      <c r="A22" s="79" t="s">
        <v>42</v>
      </c>
      <c r="B22" s="83">
        <f>SUM(Таблица911[[#This Row],[Средний балл аттестата]],Таблица911[[#This Row],[Результат вступительного испытания]])</f>
        <v>3.84</v>
      </c>
      <c r="C22" s="106">
        <v>3.84</v>
      </c>
      <c r="D22" s="107" t="s">
        <v>1480</v>
      </c>
      <c r="E22" s="79" t="s">
        <v>83</v>
      </c>
      <c r="F22" s="79" t="s">
        <v>3</v>
      </c>
      <c r="G22" s="79" t="s">
        <v>43</v>
      </c>
      <c r="H22" s="79" t="s">
        <v>44</v>
      </c>
      <c r="I22" s="79" t="s">
        <v>45</v>
      </c>
      <c r="J22" s="79" t="s">
        <v>87</v>
      </c>
    </row>
    <row r="23" spans="1:10" ht="30">
      <c r="A23" s="79" t="s">
        <v>341</v>
      </c>
      <c r="B23" s="83">
        <f>SUM(Таблица911[[#This Row],[Средний балл аттестата]],Таблица911[[#This Row],[Результат вступительного испытания]])</f>
        <v>3.7</v>
      </c>
      <c r="C23" s="79">
        <v>3.7</v>
      </c>
      <c r="D23" s="79" t="s">
        <v>1480</v>
      </c>
      <c r="E23" s="79" t="s">
        <v>80</v>
      </c>
      <c r="F23" s="79" t="s">
        <v>44</v>
      </c>
      <c r="G23" s="114" t="s">
        <v>26</v>
      </c>
      <c r="H23" s="79"/>
      <c r="I23" s="79" t="s">
        <v>342</v>
      </c>
      <c r="J23" s="79" t="s">
        <v>87</v>
      </c>
    </row>
  </sheetData>
  <mergeCells count="1">
    <mergeCell ref="A1:K1"/>
  </mergeCells>
  <pageMargins left="0" right="0" top="0" bottom="0" header="0" footer="0"/>
  <pageSetup paperSize="9" scale="8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opLeftCell="A36" zoomScale="90" zoomScaleNormal="90" workbookViewId="0">
      <selection activeCell="A25" sqref="A25"/>
    </sheetView>
  </sheetViews>
  <sheetFormatPr defaultRowHeight="15"/>
  <cols>
    <col min="1" max="1" width="28.7109375" customWidth="1"/>
    <col min="2" max="2" width="17.7109375" style="128" customWidth="1"/>
    <col min="3" max="3" width="17.85546875" customWidth="1"/>
    <col min="4" max="4" width="17.7109375" customWidth="1"/>
    <col min="5" max="5" width="18.7109375" customWidth="1"/>
    <col min="6" max="6" width="19.140625" customWidth="1"/>
    <col min="7" max="7" width="17.7109375" customWidth="1"/>
    <col min="8" max="8" width="21.140625" customWidth="1"/>
    <col min="9" max="9" width="15.85546875" customWidth="1"/>
    <col min="10" max="10" width="16.140625" customWidth="1"/>
    <col min="11" max="11" width="19.140625" customWidth="1"/>
    <col min="12" max="12" width="23.5703125" customWidth="1"/>
  </cols>
  <sheetData>
    <row r="1" spans="1:11" ht="67.5" customHeight="1">
      <c r="A1" s="164" t="s">
        <v>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8" thickBot="1">
      <c r="A2" s="9" t="s">
        <v>0</v>
      </c>
      <c r="B2" s="9" t="s">
        <v>23</v>
      </c>
      <c r="C2" s="10" t="s">
        <v>2</v>
      </c>
      <c r="D2" s="17" t="s">
        <v>12</v>
      </c>
      <c r="E2" s="9" t="s">
        <v>17</v>
      </c>
      <c r="F2" s="12" t="s">
        <v>1</v>
      </c>
      <c r="G2" s="18" t="s">
        <v>13</v>
      </c>
      <c r="H2" s="12" t="s">
        <v>14</v>
      </c>
      <c r="I2" s="11" t="s">
        <v>16</v>
      </c>
      <c r="J2" s="2" t="s">
        <v>81</v>
      </c>
    </row>
    <row r="3" spans="1:11" ht="30">
      <c r="A3" s="25" t="s">
        <v>700</v>
      </c>
      <c r="B3" s="40">
        <f>SUM(Таблица3[[#This Row],[Средний балл аттестата]],Таблица3[[#This Row],[Результат вступительного испытания]])</f>
        <v>14.7</v>
      </c>
      <c r="C3" s="40">
        <v>4.7</v>
      </c>
      <c r="D3" s="40">
        <v>10</v>
      </c>
      <c r="E3" s="25" t="s">
        <v>83</v>
      </c>
      <c r="F3" s="28" t="s">
        <v>5</v>
      </c>
      <c r="G3" s="25" t="s">
        <v>26</v>
      </c>
      <c r="H3" s="25"/>
      <c r="I3" s="25" t="s">
        <v>687</v>
      </c>
      <c r="J3" s="19" t="s">
        <v>88</v>
      </c>
    </row>
    <row r="4" spans="1:11" ht="15.75">
      <c r="A4" s="65" t="s">
        <v>739</v>
      </c>
      <c r="B4" s="66">
        <f>SUM(Таблица3[[#This Row],[Средний балл аттестата]],Таблица3[[#This Row],[Результат вступительного испытания]])</f>
        <v>14.629999999999999</v>
      </c>
      <c r="C4" s="66">
        <v>4.63</v>
      </c>
      <c r="D4" s="66">
        <v>10</v>
      </c>
      <c r="E4" s="65" t="s">
        <v>83</v>
      </c>
      <c r="F4" s="28" t="s">
        <v>26</v>
      </c>
      <c r="G4" s="65"/>
      <c r="H4" s="65"/>
      <c r="I4" s="65" t="s">
        <v>740</v>
      </c>
      <c r="J4" s="65" t="s">
        <v>87</v>
      </c>
    </row>
    <row r="5" spans="1:11" ht="45" customHeight="1">
      <c r="A5" s="65" t="s">
        <v>1498</v>
      </c>
      <c r="B5" s="66">
        <f>SUM(Таблица3[[#This Row],[Средний балл аттестата]],Таблица3[[#This Row],[Результат вступительного испытания]])</f>
        <v>14.58</v>
      </c>
      <c r="C5" s="67">
        <v>4.58</v>
      </c>
      <c r="D5" s="67">
        <v>10</v>
      </c>
      <c r="E5" s="65" t="s">
        <v>83</v>
      </c>
      <c r="F5" s="65" t="s">
        <v>26</v>
      </c>
      <c r="G5" s="65"/>
      <c r="H5" s="65"/>
      <c r="I5" s="65" t="s">
        <v>1497</v>
      </c>
      <c r="J5" s="65" t="s">
        <v>87</v>
      </c>
    </row>
    <row r="6" spans="1:11" ht="30">
      <c r="A6" s="25" t="s">
        <v>721</v>
      </c>
      <c r="B6" s="40">
        <f>SUM(Таблица3[[#This Row],[Средний балл аттестата]],Таблица3[[#This Row],[Результат вступительного испытания]])</f>
        <v>14.52</v>
      </c>
      <c r="C6" s="25">
        <v>4.5199999999999996</v>
      </c>
      <c r="D6" s="25">
        <v>10</v>
      </c>
      <c r="E6" s="25" t="s">
        <v>80</v>
      </c>
      <c r="F6" s="25" t="s">
        <v>5</v>
      </c>
      <c r="G6" s="28" t="s">
        <v>26</v>
      </c>
      <c r="H6" s="25"/>
      <c r="I6" s="25" t="s">
        <v>722</v>
      </c>
      <c r="J6" s="13" t="s">
        <v>87</v>
      </c>
    </row>
    <row r="7" spans="1:11" ht="42.75" customHeight="1">
      <c r="A7" s="28" t="s">
        <v>755</v>
      </c>
      <c r="B7" s="66">
        <f>SUM(Таблица3[[#This Row],[Средний балл аттестата]],Таблица3[[#This Row],[Результат вступительного испытания]])</f>
        <v>14</v>
      </c>
      <c r="C7" s="72">
        <v>4</v>
      </c>
      <c r="D7" s="72">
        <v>10</v>
      </c>
      <c r="E7" s="25" t="s">
        <v>83</v>
      </c>
      <c r="F7" s="25" t="s">
        <v>58</v>
      </c>
      <c r="G7" s="25" t="s">
        <v>26</v>
      </c>
      <c r="H7" s="19" t="s">
        <v>66</v>
      </c>
      <c r="I7" s="28" t="s">
        <v>756</v>
      </c>
      <c r="J7" s="13" t="s">
        <v>88</v>
      </c>
    </row>
    <row r="8" spans="1:11" ht="15.75">
      <c r="A8" s="28" t="s">
        <v>991</v>
      </c>
      <c r="B8" s="66">
        <f>SUM(Таблица3[[#This Row],[Средний балл аттестата]],Таблица3[[#This Row],[Результат вступительного испытания]])</f>
        <v>13.85</v>
      </c>
      <c r="C8" s="28">
        <v>3.85</v>
      </c>
      <c r="D8" s="28">
        <v>10</v>
      </c>
      <c r="E8" s="28" t="s">
        <v>83</v>
      </c>
      <c r="F8" s="25" t="s">
        <v>8</v>
      </c>
      <c r="G8" s="25" t="s">
        <v>5</v>
      </c>
      <c r="H8" s="28" t="s">
        <v>26</v>
      </c>
      <c r="I8" s="25" t="s">
        <v>983</v>
      </c>
      <c r="J8" s="25" t="s">
        <v>87</v>
      </c>
    </row>
    <row r="9" spans="1:11" s="143" customFormat="1" ht="31.5">
      <c r="A9" s="158" t="s">
        <v>744</v>
      </c>
      <c r="B9" s="159">
        <f>SUM(Таблица3[[#This Row],[Средний балл аттестата]],Таблица3[[#This Row],[Результат вступительного испытания]])</f>
        <v>13.370000000000001</v>
      </c>
      <c r="C9" s="160">
        <v>4.37</v>
      </c>
      <c r="D9" s="160">
        <v>9</v>
      </c>
      <c r="E9" s="158" t="s">
        <v>83</v>
      </c>
      <c r="F9" s="139" t="s">
        <v>5</v>
      </c>
      <c r="G9" s="140" t="s">
        <v>26</v>
      </c>
      <c r="H9" s="157" t="s">
        <v>21</v>
      </c>
      <c r="I9" s="158" t="s">
        <v>743</v>
      </c>
      <c r="J9" s="157" t="s">
        <v>88</v>
      </c>
    </row>
    <row r="10" spans="1:11" ht="49.5" customHeight="1">
      <c r="A10" s="65" t="s">
        <v>745</v>
      </c>
      <c r="B10" s="66">
        <f>SUM(Таблица3[[#This Row],[Средний балл аттестата]],Таблица3[[#This Row],[Результат вступительного испытания]])</f>
        <v>13.370000000000001</v>
      </c>
      <c r="C10" s="67">
        <v>4.37</v>
      </c>
      <c r="D10" s="67">
        <v>9</v>
      </c>
      <c r="E10" s="65" t="s">
        <v>83</v>
      </c>
      <c r="F10" s="28" t="s">
        <v>26</v>
      </c>
      <c r="G10" s="25" t="s">
        <v>44</v>
      </c>
      <c r="H10" s="25" t="s">
        <v>5</v>
      </c>
      <c r="I10" s="65" t="s">
        <v>746</v>
      </c>
      <c r="J10" s="65" t="s">
        <v>87</v>
      </c>
    </row>
    <row r="11" spans="1:11" ht="31.5">
      <c r="A11" s="71" t="s">
        <v>360</v>
      </c>
      <c r="B11" s="66">
        <f>SUM(Таблица3[[#This Row],[Средний балл аттестата]],Таблица3[[#This Row],[Результат вступительного испытания]])</f>
        <v>13.280000000000001</v>
      </c>
      <c r="C11" s="71">
        <v>4.28</v>
      </c>
      <c r="D11" s="71">
        <v>9</v>
      </c>
      <c r="E11" s="71" t="s">
        <v>80</v>
      </c>
      <c r="F11" s="65" t="s">
        <v>27</v>
      </c>
      <c r="G11" s="65" t="s">
        <v>8</v>
      </c>
      <c r="H11" s="71"/>
      <c r="I11" s="71" t="s">
        <v>359</v>
      </c>
      <c r="J11" s="65" t="s">
        <v>88</v>
      </c>
    </row>
    <row r="12" spans="1:11" s="13" customFormat="1" ht="48.75" customHeight="1">
      <c r="A12" s="65" t="s">
        <v>378</v>
      </c>
      <c r="B12" s="66">
        <f>SUM(Таблица3[[#This Row],[Средний балл аттестата]],Таблица3[[#This Row],[Результат вступительного испытания]])</f>
        <v>13.26</v>
      </c>
      <c r="C12" s="65">
        <v>4.26</v>
      </c>
      <c r="D12" s="65">
        <v>9</v>
      </c>
      <c r="E12" s="65" t="s">
        <v>83</v>
      </c>
      <c r="F12" s="71" t="s">
        <v>5</v>
      </c>
      <c r="G12" s="65" t="s">
        <v>21</v>
      </c>
      <c r="H12" s="65" t="s">
        <v>26</v>
      </c>
      <c r="I12" s="65" t="s">
        <v>367</v>
      </c>
      <c r="J12" s="70" t="s">
        <v>87</v>
      </c>
    </row>
    <row r="13" spans="1:11" ht="54" customHeight="1">
      <c r="A13" s="65" t="s">
        <v>364</v>
      </c>
      <c r="B13" s="66">
        <f>SUM(Таблица3[[#This Row],[Средний балл аттестата]],Таблица3[[#This Row],[Результат вступительного испытания]])</f>
        <v>13.120000000000001</v>
      </c>
      <c r="C13" s="67">
        <v>4.12</v>
      </c>
      <c r="D13" s="67">
        <v>9</v>
      </c>
      <c r="E13" s="65" t="s">
        <v>83</v>
      </c>
      <c r="F13" s="65" t="s">
        <v>27</v>
      </c>
      <c r="G13" s="65" t="s">
        <v>44</v>
      </c>
      <c r="H13" s="65"/>
      <c r="I13" s="65" t="s">
        <v>362</v>
      </c>
      <c r="J13" s="65" t="s">
        <v>87</v>
      </c>
    </row>
    <row r="14" spans="1:11" ht="51" customHeight="1">
      <c r="A14" s="31" t="s">
        <v>1360</v>
      </c>
      <c r="B14" s="66">
        <f>SUM(Таблица3[[#This Row],[Средний балл аттестата]],Таблица3[[#This Row],[Результат вступительного испытания]])</f>
        <v>13.1</v>
      </c>
      <c r="C14" s="31">
        <v>4.0999999999999996</v>
      </c>
      <c r="D14" s="25">
        <v>9</v>
      </c>
      <c r="E14" s="31" t="s">
        <v>83</v>
      </c>
      <c r="F14" s="31" t="s">
        <v>5</v>
      </c>
      <c r="G14" s="31" t="s">
        <v>6</v>
      </c>
      <c r="H14" s="31" t="s">
        <v>26</v>
      </c>
      <c r="I14" s="31" t="s">
        <v>1354</v>
      </c>
      <c r="J14" s="31" t="s">
        <v>87</v>
      </c>
    </row>
    <row r="15" spans="1:11" ht="30">
      <c r="A15" s="25" t="s">
        <v>713</v>
      </c>
      <c r="B15" s="40">
        <f>SUM(Таблица3[[#This Row],[Средний балл аттестата]],Таблица3[[#This Row],[Результат вступительного испытания]])</f>
        <v>13.05</v>
      </c>
      <c r="C15" s="35">
        <v>4.05</v>
      </c>
      <c r="D15" s="35">
        <v>9</v>
      </c>
      <c r="E15" s="25" t="s">
        <v>83</v>
      </c>
      <c r="F15" s="25" t="s">
        <v>5</v>
      </c>
      <c r="G15" s="25" t="s">
        <v>26</v>
      </c>
      <c r="H15" s="25"/>
      <c r="I15" s="25" t="s">
        <v>714</v>
      </c>
      <c r="J15" s="19" t="s">
        <v>87</v>
      </c>
    </row>
    <row r="16" spans="1:11" ht="51" customHeight="1">
      <c r="A16" s="65" t="s">
        <v>403</v>
      </c>
      <c r="B16" s="66">
        <f>SUM(Таблица3[[#This Row],[Средний балл аттестата]],Таблица3[[#This Row],[Результат вступительного испытания]])</f>
        <v>12.95</v>
      </c>
      <c r="C16" s="65">
        <v>3.95</v>
      </c>
      <c r="D16" s="130">
        <v>9</v>
      </c>
      <c r="E16" s="65" t="s">
        <v>83</v>
      </c>
      <c r="F16" s="65" t="s">
        <v>21</v>
      </c>
      <c r="G16" s="65" t="s">
        <v>8</v>
      </c>
      <c r="H16" s="65" t="s">
        <v>26</v>
      </c>
      <c r="I16" s="65" t="s">
        <v>404</v>
      </c>
      <c r="J16" s="65" t="s">
        <v>87</v>
      </c>
    </row>
    <row r="17" spans="1:10" ht="53.25" customHeight="1">
      <c r="A17" s="25" t="s">
        <v>341</v>
      </c>
      <c r="B17" s="66">
        <f>SUM(Таблица3[[#This Row],[Средний балл аттестата]],Таблица3[[#This Row],[Результат вступительного испытания]])</f>
        <v>12.7</v>
      </c>
      <c r="C17" s="25">
        <v>3.7</v>
      </c>
      <c r="D17" s="25">
        <v>9</v>
      </c>
      <c r="E17" s="25" t="s">
        <v>80</v>
      </c>
      <c r="F17" s="25" t="s">
        <v>44</v>
      </c>
      <c r="G17" s="20" t="s">
        <v>26</v>
      </c>
      <c r="H17" s="25"/>
      <c r="I17" s="25" t="s">
        <v>342</v>
      </c>
      <c r="J17" s="25" t="s">
        <v>87</v>
      </c>
    </row>
    <row r="18" spans="1:10" ht="45" customHeight="1">
      <c r="A18" s="37" t="s">
        <v>1458</v>
      </c>
      <c r="B18" s="66">
        <f>SUM(Таблица3[[#This Row],[Средний балл аттестата]],Таблица3[[#This Row],[Результат вступительного испытания]])</f>
        <v>12.370000000000001</v>
      </c>
      <c r="C18" s="16">
        <v>4.37</v>
      </c>
      <c r="D18" s="75">
        <v>8</v>
      </c>
      <c r="E18" s="16" t="s">
        <v>83</v>
      </c>
      <c r="F18" s="16" t="s">
        <v>5</v>
      </c>
      <c r="G18" s="16" t="s">
        <v>26</v>
      </c>
      <c r="H18" s="16"/>
      <c r="I18" s="16" t="s">
        <v>1457</v>
      </c>
      <c r="J18" s="16" t="s">
        <v>88</v>
      </c>
    </row>
    <row r="19" spans="1:10" ht="53.25" customHeight="1">
      <c r="A19" s="25" t="s">
        <v>202</v>
      </c>
      <c r="B19" s="40">
        <f>SUM(Таблица3[[#This Row],[Средний балл аттестата]],Таблица3[[#This Row],[Результат вступительного испытания]])</f>
        <v>12.2</v>
      </c>
      <c r="C19" s="35">
        <v>4.2</v>
      </c>
      <c r="D19" s="35">
        <v>8</v>
      </c>
      <c r="E19" s="25" t="s">
        <v>83</v>
      </c>
      <c r="F19" s="25" t="s">
        <v>8</v>
      </c>
      <c r="G19" s="25" t="s">
        <v>21</v>
      </c>
      <c r="H19" s="25" t="s">
        <v>26</v>
      </c>
      <c r="I19" s="25" t="s">
        <v>205</v>
      </c>
      <c r="J19" s="25" t="s">
        <v>87</v>
      </c>
    </row>
    <row r="20" spans="1:10" ht="39" customHeight="1">
      <c r="A20" s="28" t="s">
        <v>995</v>
      </c>
      <c r="B20" s="66">
        <f>SUM(Таблица3[[#This Row],[Средний балл аттестата]],Таблица3[[#This Row],[Результат вступительного испытания]])</f>
        <v>12.11</v>
      </c>
      <c r="C20" s="33">
        <v>4.1100000000000003</v>
      </c>
      <c r="D20" s="71">
        <v>8</v>
      </c>
      <c r="E20" s="28" t="s">
        <v>83</v>
      </c>
      <c r="F20" s="25" t="s">
        <v>8</v>
      </c>
      <c r="G20" s="28" t="s">
        <v>21</v>
      </c>
      <c r="H20" s="28" t="s">
        <v>26</v>
      </c>
      <c r="I20" s="28" t="s">
        <v>987</v>
      </c>
      <c r="J20" s="25" t="s">
        <v>87</v>
      </c>
    </row>
    <row r="21" spans="1:10" ht="62.25" customHeight="1">
      <c r="A21" s="65" t="s">
        <v>363</v>
      </c>
      <c r="B21" s="66">
        <f>SUM(Таблица3[[#This Row],[Средний балл аттестата]],Таблица3[[#This Row],[Результат вступительного испытания]])</f>
        <v>12.05</v>
      </c>
      <c r="C21" s="67">
        <v>4.05</v>
      </c>
      <c r="D21" s="67">
        <v>8</v>
      </c>
      <c r="E21" s="65" t="s">
        <v>83</v>
      </c>
      <c r="F21" s="65" t="s">
        <v>27</v>
      </c>
      <c r="G21" s="65" t="s">
        <v>5</v>
      </c>
      <c r="H21" s="65" t="s">
        <v>8</v>
      </c>
      <c r="I21" s="65" t="s">
        <v>361</v>
      </c>
      <c r="J21" s="65" t="s">
        <v>87</v>
      </c>
    </row>
    <row r="22" spans="1:10" ht="48" customHeight="1">
      <c r="A22" s="65" t="s">
        <v>161</v>
      </c>
      <c r="B22" s="66">
        <f>SUM(Таблица3[[#This Row],[Средний балл аттестата]],Таблица3[[#This Row],[Результат вступительного испытания]])</f>
        <v>11.95</v>
      </c>
      <c r="C22" s="66">
        <v>3.95</v>
      </c>
      <c r="D22" s="65">
        <v>8</v>
      </c>
      <c r="E22" s="65" t="s">
        <v>83</v>
      </c>
      <c r="F22" s="65" t="s">
        <v>66</v>
      </c>
      <c r="G22" s="65" t="s">
        <v>26</v>
      </c>
      <c r="H22" s="65"/>
      <c r="I22" s="65" t="s">
        <v>160</v>
      </c>
      <c r="J22" s="69" t="s">
        <v>87</v>
      </c>
    </row>
    <row r="23" spans="1:10" ht="31.5">
      <c r="A23" s="71" t="s">
        <v>1341</v>
      </c>
      <c r="B23" s="66">
        <f>SUM(Таблица3[[#This Row],[Средний балл аттестата]],Таблица3[[#This Row],[Результат вступительного испытания]])</f>
        <v>11.8</v>
      </c>
      <c r="C23" s="73">
        <v>3.8</v>
      </c>
      <c r="D23" s="73">
        <v>8</v>
      </c>
      <c r="E23" s="71" t="s">
        <v>83</v>
      </c>
      <c r="F23" s="71" t="s">
        <v>26</v>
      </c>
      <c r="G23" s="71" t="s">
        <v>44</v>
      </c>
      <c r="H23" s="71"/>
      <c r="I23" s="71" t="s">
        <v>1340</v>
      </c>
      <c r="J23" s="65" t="s">
        <v>88</v>
      </c>
    </row>
    <row r="24" spans="1:10" ht="63.75" customHeight="1">
      <c r="A24" s="28" t="s">
        <v>426</v>
      </c>
      <c r="B24" s="66">
        <f>SUM(Таблица3[[#This Row],[Средний балл аттестата]],Таблица3[[#This Row],[Результат вступительного испытания]])</f>
        <v>11.79</v>
      </c>
      <c r="C24" s="35">
        <v>3.79</v>
      </c>
      <c r="D24" s="94">
        <v>8</v>
      </c>
      <c r="E24" s="25" t="s">
        <v>83</v>
      </c>
      <c r="F24" s="25" t="s">
        <v>5</v>
      </c>
      <c r="G24" s="25" t="s">
        <v>21</v>
      </c>
      <c r="H24" s="25" t="s">
        <v>26</v>
      </c>
      <c r="I24" s="28" t="s">
        <v>425</v>
      </c>
      <c r="J24" s="19" t="s">
        <v>87</v>
      </c>
    </row>
    <row r="25" spans="1:10" ht="40.5" customHeight="1">
      <c r="A25" s="65" t="s">
        <v>1391</v>
      </c>
      <c r="B25" s="66">
        <f>SUM(Таблица3[[#This Row],[Средний балл аттестата]],Таблица3[[#This Row],[Результат вступительного испытания]])</f>
        <v>11.58</v>
      </c>
      <c r="C25" s="67">
        <v>3.58</v>
      </c>
      <c r="D25" s="67">
        <v>8</v>
      </c>
      <c r="E25" s="65" t="s">
        <v>83</v>
      </c>
      <c r="F25" s="65" t="s">
        <v>26</v>
      </c>
      <c r="G25" s="65" t="s">
        <v>8</v>
      </c>
      <c r="H25" s="65" t="s">
        <v>5</v>
      </c>
      <c r="I25" s="65" t="s">
        <v>1390</v>
      </c>
      <c r="J25" s="65" t="s">
        <v>88</v>
      </c>
    </row>
    <row r="26" spans="1:10" ht="53.25" customHeight="1">
      <c r="A26" s="65" t="s">
        <v>356</v>
      </c>
      <c r="B26" s="66">
        <f>SUM(Таблица3[[#This Row],[Средний балл аттестата]],Таблица3[[#This Row],[Результат вступительного испытания]])</f>
        <v>11.53</v>
      </c>
      <c r="C26" s="67">
        <v>3.53</v>
      </c>
      <c r="D26" s="68">
        <v>8</v>
      </c>
      <c r="E26" s="65" t="s">
        <v>83</v>
      </c>
      <c r="F26" s="65" t="s">
        <v>58</v>
      </c>
      <c r="G26" s="65" t="s">
        <v>44</v>
      </c>
      <c r="H26" s="65" t="s">
        <v>26</v>
      </c>
      <c r="I26" s="65" t="s">
        <v>355</v>
      </c>
      <c r="J26" s="70" t="s">
        <v>88</v>
      </c>
    </row>
    <row r="27" spans="1:10" ht="15.75">
      <c r="A27" s="65" t="s">
        <v>861</v>
      </c>
      <c r="B27" s="66">
        <f>SUM(Таблица3[[#This Row],[Средний балл аттестата]],Таблица3[[#This Row],[Результат вступительного испытания]])</f>
        <v>11.3</v>
      </c>
      <c r="C27" s="65">
        <v>3.3</v>
      </c>
      <c r="D27" s="65">
        <v>8</v>
      </c>
      <c r="E27" s="28" t="s">
        <v>83</v>
      </c>
      <c r="F27" s="28" t="s">
        <v>26</v>
      </c>
      <c r="G27" s="25" t="s">
        <v>5</v>
      </c>
      <c r="H27" s="65"/>
      <c r="I27" s="65" t="s">
        <v>860</v>
      </c>
      <c r="J27" s="65" t="s">
        <v>87</v>
      </c>
    </row>
    <row r="28" spans="1:10" ht="42" customHeight="1">
      <c r="A28" s="28" t="s">
        <v>1242</v>
      </c>
      <c r="B28" s="66">
        <f>SUM(Таблица3[[#This Row],[Средний балл аттестата]],Таблица3[[#This Row],[Результат вступительного испытания]])</f>
        <v>10.95</v>
      </c>
      <c r="C28" s="72">
        <v>3.95</v>
      </c>
      <c r="D28" s="72">
        <v>7</v>
      </c>
      <c r="E28" s="28" t="s">
        <v>80</v>
      </c>
      <c r="F28" s="28" t="s">
        <v>21</v>
      </c>
      <c r="G28" s="28" t="s">
        <v>26</v>
      </c>
      <c r="H28" s="28"/>
      <c r="I28" s="28" t="s">
        <v>1240</v>
      </c>
      <c r="J28" s="28" t="s">
        <v>88</v>
      </c>
    </row>
    <row r="29" spans="1:10" ht="15.75">
      <c r="A29" s="25" t="s">
        <v>908</v>
      </c>
      <c r="B29" s="66">
        <f>SUM(Таблица3[[#This Row],[Средний балл аттестата]],Таблица3[[#This Row],[Результат вступительного испытания]])</f>
        <v>10.89</v>
      </c>
      <c r="C29" s="67">
        <v>3.89</v>
      </c>
      <c r="D29" s="67">
        <v>7</v>
      </c>
      <c r="E29" s="25" t="s">
        <v>83</v>
      </c>
      <c r="F29" s="25" t="s">
        <v>66</v>
      </c>
      <c r="G29" s="25" t="s">
        <v>26</v>
      </c>
      <c r="H29" s="25"/>
      <c r="I29" s="25" t="s">
        <v>907</v>
      </c>
      <c r="J29" s="13" t="s">
        <v>88</v>
      </c>
    </row>
    <row r="30" spans="1:10" ht="62.25" customHeight="1">
      <c r="A30" s="25" t="s">
        <v>763</v>
      </c>
      <c r="B30" s="66">
        <f>SUM(Таблица3[[#This Row],[Средний балл аттестата]],Таблица3[[#This Row],[Результат вступительного испытания]])</f>
        <v>10.72</v>
      </c>
      <c r="C30" s="25">
        <v>3.72</v>
      </c>
      <c r="D30" s="25">
        <v>7</v>
      </c>
      <c r="E30" s="25" t="s">
        <v>83</v>
      </c>
      <c r="F30" s="25" t="s">
        <v>8</v>
      </c>
      <c r="G30" s="28" t="s">
        <v>26</v>
      </c>
      <c r="H30" s="25"/>
      <c r="I30" s="25" t="s">
        <v>764</v>
      </c>
      <c r="J30" s="25" t="s">
        <v>87</v>
      </c>
    </row>
    <row r="31" spans="1:10" s="13" customFormat="1" ht="63.75" customHeight="1">
      <c r="A31" s="71" t="s">
        <v>488</v>
      </c>
      <c r="B31" s="66">
        <f>SUM(Таблица3[[#This Row],[Средний балл аттестата]],Таблица3[[#This Row],[Результат вступительного испытания]])</f>
        <v>10.1</v>
      </c>
      <c r="C31" s="71">
        <v>4.0999999999999996</v>
      </c>
      <c r="D31" s="71">
        <v>6</v>
      </c>
      <c r="E31" s="71" t="s">
        <v>83</v>
      </c>
      <c r="F31" s="71" t="s">
        <v>8</v>
      </c>
      <c r="G31" s="71" t="s">
        <v>26</v>
      </c>
      <c r="H31" s="71" t="s">
        <v>6</v>
      </c>
      <c r="I31" s="71" t="s">
        <v>486</v>
      </c>
      <c r="J31" s="65" t="s">
        <v>87</v>
      </c>
    </row>
    <row r="32" spans="1:10" ht="52.5" customHeight="1">
      <c r="A32" s="71" t="s">
        <v>522</v>
      </c>
      <c r="B32" s="66">
        <f>SUM(Таблица3[[#This Row],[Средний балл аттестата]],Таблица3[[#This Row],[Результат вступительного испытания]])</f>
        <v>8.58</v>
      </c>
      <c r="C32" s="71">
        <v>4.58</v>
      </c>
      <c r="D32" s="71">
        <v>4</v>
      </c>
      <c r="E32" s="71" t="s">
        <v>83</v>
      </c>
      <c r="F32" s="71" t="s">
        <v>66</v>
      </c>
      <c r="G32" s="71" t="s">
        <v>26</v>
      </c>
      <c r="H32" s="71" t="s">
        <v>69</v>
      </c>
      <c r="I32" s="71" t="s">
        <v>510</v>
      </c>
      <c r="J32" s="70" t="s">
        <v>87</v>
      </c>
    </row>
    <row r="33" spans="1:10" ht="31.5">
      <c r="A33" s="65" t="s">
        <v>741</v>
      </c>
      <c r="B33" s="66">
        <f>SUM(Таблица3[[#This Row],[Средний балл аттестата]],Таблица3[[#This Row],[Результат вступительного испытания]])</f>
        <v>7.8900000000000006</v>
      </c>
      <c r="C33" s="67">
        <v>3.89</v>
      </c>
      <c r="D33" s="67">
        <v>4</v>
      </c>
      <c r="E33" s="65" t="s">
        <v>83</v>
      </c>
      <c r="F33" s="28" t="s">
        <v>26</v>
      </c>
      <c r="G33" s="65" t="s">
        <v>58</v>
      </c>
      <c r="H33" s="65"/>
      <c r="I33" s="65" t="s">
        <v>742</v>
      </c>
      <c r="J33" s="65" t="s">
        <v>88</v>
      </c>
    </row>
    <row r="34" spans="1:10" ht="31.5">
      <c r="A34" s="65" t="s">
        <v>24</v>
      </c>
      <c r="B34" s="66">
        <f>SUM(Таблица3[[#This Row],[Средний балл аттестата]],Таблица3[[#This Row],[Результат вступительного испытания]])</f>
        <v>7.5299999999999994</v>
      </c>
      <c r="C34" s="67">
        <v>3.53</v>
      </c>
      <c r="D34" s="67">
        <v>4</v>
      </c>
      <c r="E34" s="65" t="s">
        <v>79</v>
      </c>
      <c r="F34" s="65" t="s">
        <v>27</v>
      </c>
      <c r="G34" s="65" t="s">
        <v>8</v>
      </c>
      <c r="H34" s="65" t="s">
        <v>44</v>
      </c>
      <c r="I34" s="65" t="s">
        <v>25</v>
      </c>
      <c r="J34" s="65" t="s">
        <v>87</v>
      </c>
    </row>
    <row r="35" spans="1:10" ht="30">
      <c r="A35" s="28" t="s">
        <v>1406</v>
      </c>
      <c r="B35" s="66">
        <f>SUM(Таблица3[[#This Row],[Средний балл аттестата]],Таблица3[[#This Row],[Результат вступительного испытания]])</f>
        <v>4.7</v>
      </c>
      <c r="C35" s="24">
        <v>4.7</v>
      </c>
      <c r="D35" s="24"/>
      <c r="E35" s="24" t="s">
        <v>80</v>
      </c>
      <c r="F35" s="24" t="s">
        <v>6</v>
      </c>
      <c r="G35" s="28" t="s">
        <v>26</v>
      </c>
      <c r="H35" s="24"/>
      <c r="I35" s="24" t="s">
        <v>1405</v>
      </c>
      <c r="J35" s="13" t="s">
        <v>87</v>
      </c>
    </row>
    <row r="36" spans="1:10" ht="36" customHeight="1">
      <c r="A36" s="65" t="s">
        <v>151</v>
      </c>
      <c r="B36" s="66">
        <f>SUM(Таблица3[[#This Row],[Средний балл аттестата]],Таблица3[[#This Row],[Результат вступительного испытания]])</f>
        <v>4.42</v>
      </c>
      <c r="C36" s="66">
        <v>4.42</v>
      </c>
      <c r="D36" s="66"/>
      <c r="E36" s="65" t="s">
        <v>83</v>
      </c>
      <c r="F36" s="65" t="s">
        <v>8</v>
      </c>
      <c r="G36" s="65" t="s">
        <v>26</v>
      </c>
      <c r="H36" s="65"/>
      <c r="I36" s="65" t="s">
        <v>152</v>
      </c>
      <c r="J36" s="65" t="s">
        <v>87</v>
      </c>
    </row>
    <row r="37" spans="1:10" ht="15" customHeight="1">
      <c r="A37" s="28" t="s">
        <v>1393</v>
      </c>
      <c r="B37" s="66">
        <f>SUM(Таблица3[[#This Row],[Средний балл аттестата]],Таблица3[[#This Row],[Результат вступительного испытания]])</f>
        <v>4.3499999999999996</v>
      </c>
      <c r="C37" s="41">
        <v>4.3499999999999996</v>
      </c>
      <c r="D37" s="41"/>
      <c r="E37" s="28" t="s">
        <v>80</v>
      </c>
      <c r="F37" s="28" t="s">
        <v>8</v>
      </c>
      <c r="G37" s="28" t="s">
        <v>26</v>
      </c>
      <c r="H37" s="28" t="s">
        <v>66</v>
      </c>
      <c r="I37" s="28" t="s">
        <v>1392</v>
      </c>
      <c r="J37" s="25" t="s">
        <v>87</v>
      </c>
    </row>
    <row r="38" spans="1:10" ht="28.5" customHeight="1">
      <c r="A38" s="25" t="s">
        <v>1337</v>
      </c>
      <c r="B38" s="66">
        <f>SUM(Таблица3[[#This Row],[Средний балл аттестата]],Таблица3[[#This Row],[Результат вступительного испытания]])</f>
        <v>4.21</v>
      </c>
      <c r="C38" s="67">
        <v>4.21</v>
      </c>
      <c r="D38" s="67"/>
      <c r="E38" s="25" t="s">
        <v>83</v>
      </c>
      <c r="F38" s="25" t="s">
        <v>66</v>
      </c>
      <c r="G38" s="25" t="s">
        <v>58</v>
      </c>
      <c r="H38" s="28" t="s">
        <v>26</v>
      </c>
      <c r="I38" s="25" t="s">
        <v>1336</v>
      </c>
      <c r="J38" s="25" t="s">
        <v>87</v>
      </c>
    </row>
    <row r="39" spans="1:10" ht="30">
      <c r="A39" s="37" t="s">
        <v>1552</v>
      </c>
      <c r="B39" s="66">
        <f>SUM(Таблица3[[#This Row],[Средний балл аттестата]],Таблица3[[#This Row],[Результат вступительного испытания]])</f>
        <v>4.1399999999999997</v>
      </c>
      <c r="C39" s="65">
        <v>4.1399999999999997</v>
      </c>
      <c r="D39" s="65"/>
      <c r="E39" s="16" t="s">
        <v>80</v>
      </c>
      <c r="F39" s="16" t="s">
        <v>58</v>
      </c>
      <c r="G39" s="16" t="s">
        <v>26</v>
      </c>
      <c r="H39" s="25" t="s">
        <v>5</v>
      </c>
      <c r="I39" s="16" t="s">
        <v>1551</v>
      </c>
      <c r="J39" s="16" t="s">
        <v>88</v>
      </c>
    </row>
    <row r="40" spans="1:10" ht="30">
      <c r="A40" s="65" t="s">
        <v>1231</v>
      </c>
      <c r="B40" s="66">
        <f>SUM(Таблица3[[#This Row],[Средний балл аттестата]],Таблица3[[#This Row],[Результат вступительного испытания]])</f>
        <v>4.1100000000000003</v>
      </c>
      <c r="C40" s="67">
        <v>4.1100000000000003</v>
      </c>
      <c r="D40" s="67"/>
      <c r="E40" s="65" t="s">
        <v>80</v>
      </c>
      <c r="F40" s="65" t="s">
        <v>26</v>
      </c>
      <c r="G40" s="65" t="s">
        <v>58</v>
      </c>
      <c r="H40" s="25" t="s">
        <v>44</v>
      </c>
      <c r="I40" s="65" t="s">
        <v>1230</v>
      </c>
      <c r="J40" s="65" t="s">
        <v>88</v>
      </c>
    </row>
    <row r="41" spans="1:10" ht="30.75" customHeight="1">
      <c r="A41" s="58" t="s">
        <v>1583</v>
      </c>
      <c r="B41" s="66">
        <f>SUM(Таблица3[[#This Row],[Средний балл аттестата]],Таблица3[[#This Row],[Результат вступительного испытания]])</f>
        <v>4</v>
      </c>
      <c r="C41" s="68">
        <v>4</v>
      </c>
      <c r="D41" s="68"/>
      <c r="E41" s="58" t="s">
        <v>83</v>
      </c>
      <c r="F41" s="65" t="s">
        <v>26</v>
      </c>
      <c r="G41" s="65"/>
      <c r="H41" s="65"/>
      <c r="I41" s="58" t="s">
        <v>1582</v>
      </c>
      <c r="J41" s="65" t="s">
        <v>87</v>
      </c>
    </row>
    <row r="42" spans="1:10" ht="30">
      <c r="A42" s="25" t="s">
        <v>1036</v>
      </c>
      <c r="B42" s="66">
        <f>SUM(Таблица3[[#This Row],[Средний балл аттестата]],Таблица3[[#This Row],[Результат вступительного испытания]])</f>
        <v>3.9</v>
      </c>
      <c r="C42" s="25">
        <v>3.9</v>
      </c>
      <c r="D42" s="85"/>
      <c r="E42" s="25" t="s">
        <v>80</v>
      </c>
      <c r="F42" s="25" t="s">
        <v>5</v>
      </c>
      <c r="G42" s="25" t="s">
        <v>26</v>
      </c>
      <c r="H42" s="25"/>
      <c r="I42" s="25" t="s">
        <v>1029</v>
      </c>
      <c r="J42" s="13" t="s">
        <v>87</v>
      </c>
    </row>
    <row r="43" spans="1:10" ht="31.5">
      <c r="A43" s="65" t="s">
        <v>439</v>
      </c>
      <c r="B43" s="66">
        <f>SUM(Таблица3[[#This Row],[Средний балл аттестата]],Таблица3[[#This Row],[Результат вступительного испытания]])</f>
        <v>3.89</v>
      </c>
      <c r="C43" s="67">
        <v>3.89</v>
      </c>
      <c r="D43" s="71"/>
      <c r="E43" s="65" t="s">
        <v>80</v>
      </c>
      <c r="F43" s="65" t="s">
        <v>58</v>
      </c>
      <c r="G43" s="65" t="s">
        <v>26</v>
      </c>
      <c r="H43" s="65"/>
      <c r="I43" s="65" t="s">
        <v>440</v>
      </c>
      <c r="J43" s="70" t="s">
        <v>88</v>
      </c>
    </row>
    <row r="44" spans="1:10" ht="30">
      <c r="A44" s="20" t="s">
        <v>235</v>
      </c>
      <c r="B44" s="66">
        <f>SUM(Таблица3[[#This Row],[Средний балл аттестата]],Таблица3[[#This Row],[Результат вступительного испытания]])</f>
        <v>3.84</v>
      </c>
      <c r="C44" s="29">
        <v>3.84</v>
      </c>
      <c r="D44" s="29"/>
      <c r="E44" s="20" t="s">
        <v>80</v>
      </c>
      <c r="F44" s="28" t="s">
        <v>5</v>
      </c>
      <c r="G44" s="20" t="s">
        <v>26</v>
      </c>
      <c r="H44" s="20" t="s">
        <v>3</v>
      </c>
      <c r="I44" s="20" t="s">
        <v>232</v>
      </c>
      <c r="J44" s="19" t="s">
        <v>87</v>
      </c>
    </row>
    <row r="45" spans="1:10" s="13" customFormat="1" ht="15.75">
      <c r="A45" s="13" t="s">
        <v>1408</v>
      </c>
      <c r="B45" s="66">
        <f>SUM(Таблица3[[#This Row],[Средний балл аттестата]],Таблица3[[#This Row],[Результат вступительного испытания]])</f>
        <v>3.68</v>
      </c>
      <c r="C45" s="27">
        <v>3.68</v>
      </c>
      <c r="E45" s="13" t="s">
        <v>80</v>
      </c>
      <c r="F45" s="13" t="s">
        <v>6</v>
      </c>
      <c r="G45" s="13" t="s">
        <v>26</v>
      </c>
      <c r="I45" s="13" t="s">
        <v>1407</v>
      </c>
      <c r="J45" s="13" t="s">
        <v>87</v>
      </c>
    </row>
    <row r="46" spans="1:10" s="13" customFormat="1" ht="31.5">
      <c r="A46" s="58" t="s">
        <v>153</v>
      </c>
      <c r="B46" s="66">
        <f>SUM(Таблица3[[#This Row],[Средний балл аттестата]],Таблица3[[#This Row],[Результат вступительного испытания]])</f>
        <v>3.35</v>
      </c>
      <c r="C46" s="68">
        <v>3.35</v>
      </c>
      <c r="D46" s="68"/>
      <c r="E46" s="58" t="s">
        <v>83</v>
      </c>
      <c r="F46" s="65" t="s">
        <v>8</v>
      </c>
      <c r="G46" s="65" t="s">
        <v>26</v>
      </c>
      <c r="H46" s="65" t="s">
        <v>21</v>
      </c>
      <c r="I46" s="58" t="s">
        <v>154</v>
      </c>
      <c r="J46" s="65" t="s">
        <v>88</v>
      </c>
    </row>
    <row r="47" spans="1:10" ht="31.5">
      <c r="A47" s="89" t="s">
        <v>384</v>
      </c>
      <c r="B47" s="87">
        <f>SUM(Таблица3[[#This Row],[Средний балл аттестата]],Таблица3[[#This Row],[Результат вступительного испытания]])</f>
        <v>4.7</v>
      </c>
      <c r="C47" s="89">
        <v>4.7</v>
      </c>
      <c r="D47" s="89" t="s">
        <v>1480</v>
      </c>
      <c r="E47" s="89" t="s">
        <v>80</v>
      </c>
      <c r="F47" s="89" t="s">
        <v>5</v>
      </c>
      <c r="G47" s="89" t="s">
        <v>26</v>
      </c>
      <c r="H47" s="89"/>
      <c r="I47" s="89" t="s">
        <v>373</v>
      </c>
      <c r="J47" s="90" t="s">
        <v>88</v>
      </c>
    </row>
    <row r="48" spans="1:10" ht="15.75">
      <c r="A48" s="79" t="s">
        <v>1043</v>
      </c>
      <c r="B48" s="87">
        <f>SUM(Таблица3[[#This Row],[Средний балл аттестата]],Таблица3[[#This Row],[Результат вступительного испытания]])</f>
        <v>4.1900000000000004</v>
      </c>
      <c r="C48" s="107">
        <v>4.1900000000000004</v>
      </c>
      <c r="D48" s="107" t="s">
        <v>1480</v>
      </c>
      <c r="E48" s="79" t="s">
        <v>80</v>
      </c>
      <c r="F48" s="79" t="s">
        <v>5</v>
      </c>
      <c r="G48" s="79" t="s">
        <v>26</v>
      </c>
      <c r="H48" s="79"/>
      <c r="I48" s="79" t="s">
        <v>1034</v>
      </c>
      <c r="J48" s="91" t="s">
        <v>87</v>
      </c>
    </row>
    <row r="49" spans="1:10" ht="31.5">
      <c r="A49" s="86" t="s">
        <v>525</v>
      </c>
      <c r="B49" s="87">
        <f>SUM(Таблица3[[#This Row],[Средний балл аттестата]],Таблица3[[#This Row],[Результат вступительного испытания]])</f>
        <v>4.16</v>
      </c>
      <c r="C49" s="86">
        <v>4.16</v>
      </c>
      <c r="D49" s="88"/>
      <c r="E49" s="86" t="s">
        <v>83</v>
      </c>
      <c r="F49" s="89" t="s">
        <v>66</v>
      </c>
      <c r="G49" s="89" t="s">
        <v>8</v>
      </c>
      <c r="H49" s="86" t="s">
        <v>26</v>
      </c>
      <c r="I49" s="86" t="s">
        <v>514</v>
      </c>
      <c r="J49" s="90" t="s">
        <v>88</v>
      </c>
    </row>
  </sheetData>
  <mergeCells count="1">
    <mergeCell ref="A1:K1"/>
  </mergeCells>
  <pageMargins left="0" right="0" top="0" bottom="0" header="0" footer="0"/>
  <pageSetup paperSize="9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opLeftCell="A16" workbookViewId="0">
      <selection activeCell="B26" sqref="B26"/>
    </sheetView>
  </sheetViews>
  <sheetFormatPr defaultRowHeight="15"/>
  <cols>
    <col min="1" max="1" width="30.42578125" customWidth="1"/>
    <col min="2" max="2" width="17.42578125" customWidth="1"/>
    <col min="3" max="3" width="17.28515625" customWidth="1"/>
    <col min="4" max="4" width="14.140625" customWidth="1"/>
    <col min="5" max="5" width="17.140625" customWidth="1"/>
    <col min="6" max="6" width="20.42578125" customWidth="1"/>
    <col min="7" max="7" width="17.7109375" customWidth="1"/>
    <col min="8" max="8" width="17.28515625" customWidth="1"/>
    <col min="9" max="9" width="15.85546875" customWidth="1"/>
    <col min="10" max="10" width="15.7109375" customWidth="1"/>
    <col min="11" max="11" width="19.140625" customWidth="1"/>
    <col min="12" max="12" width="23.5703125" customWidth="1"/>
  </cols>
  <sheetData>
    <row r="1" spans="1:11" ht="116.25" customHeight="1">
      <c r="A1" s="164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3.75" thickBot="1">
      <c r="A2" s="9" t="s">
        <v>0</v>
      </c>
      <c r="B2" s="9" t="s">
        <v>23</v>
      </c>
      <c r="C2" s="10" t="s">
        <v>2</v>
      </c>
      <c r="D2" s="17" t="s">
        <v>12</v>
      </c>
      <c r="E2" s="9" t="s">
        <v>18</v>
      </c>
      <c r="F2" s="12" t="s">
        <v>1</v>
      </c>
      <c r="G2" s="11" t="s">
        <v>13</v>
      </c>
      <c r="H2" s="12" t="s">
        <v>14</v>
      </c>
      <c r="I2" s="11" t="s">
        <v>16</v>
      </c>
      <c r="J2" s="2" t="s">
        <v>81</v>
      </c>
    </row>
    <row r="3" spans="1:11">
      <c r="A3" s="64" t="s">
        <v>444</v>
      </c>
      <c r="B3" s="40">
        <f>SUM(Таблица5[[#This Row],[Средний балл аттестата]],Таблица5[[#This Row],[Результат вступительного испытания]])</f>
        <v>14.86</v>
      </c>
      <c r="C3" s="64">
        <v>4.8600000000000003</v>
      </c>
      <c r="D3" s="64">
        <v>10</v>
      </c>
      <c r="E3" s="64" t="s">
        <v>80</v>
      </c>
      <c r="F3" s="64" t="s">
        <v>135</v>
      </c>
      <c r="G3" s="64"/>
      <c r="H3" s="64"/>
      <c r="I3" s="64" t="s">
        <v>441</v>
      </c>
      <c r="J3" s="64" t="s">
        <v>87</v>
      </c>
    </row>
    <row r="4" spans="1:11">
      <c r="A4" s="25" t="s">
        <v>626</v>
      </c>
      <c r="B4" s="40">
        <f>SUM(Таблица5[[#This Row],[Средний балл аттестата]],Таблица5[[#This Row],[Результат вступительного испытания]])</f>
        <v>14.26</v>
      </c>
      <c r="C4" s="40">
        <v>4.26</v>
      </c>
      <c r="D4" s="40">
        <v>10</v>
      </c>
      <c r="E4" s="25" t="s">
        <v>80</v>
      </c>
      <c r="F4" s="25" t="s">
        <v>135</v>
      </c>
      <c r="G4" s="25" t="s">
        <v>66</v>
      </c>
      <c r="H4" s="25"/>
      <c r="I4" s="25" t="s">
        <v>621</v>
      </c>
      <c r="J4" s="19" t="s">
        <v>87</v>
      </c>
    </row>
    <row r="5" spans="1:11" ht="30">
      <c r="A5" s="25" t="s">
        <v>807</v>
      </c>
      <c r="B5" s="40">
        <f>SUM(Таблица5[[#This Row],[Средний балл аттестата]],Таблица5[[#This Row],[Результат вступительного испытания]])</f>
        <v>14.190000000000001</v>
      </c>
      <c r="C5" s="25">
        <v>4.1900000000000004</v>
      </c>
      <c r="D5" s="25">
        <v>10</v>
      </c>
      <c r="E5" s="25" t="s">
        <v>83</v>
      </c>
      <c r="F5" s="25" t="s">
        <v>135</v>
      </c>
      <c r="G5" s="25"/>
      <c r="H5" s="25"/>
      <c r="I5" s="25" t="s">
        <v>806</v>
      </c>
      <c r="J5" s="27" t="s">
        <v>87</v>
      </c>
    </row>
    <row r="6" spans="1:11">
      <c r="A6" s="28" t="s">
        <v>961</v>
      </c>
      <c r="B6" s="40">
        <f>SUM(Таблица5[[#This Row],[Средний балл аттестата]],Таблица5[[#This Row],[Результат вступительного испытания]])</f>
        <v>14.16</v>
      </c>
      <c r="C6" s="28">
        <v>4.16</v>
      </c>
      <c r="D6" s="28">
        <v>10</v>
      </c>
      <c r="E6" s="28" t="s">
        <v>80</v>
      </c>
      <c r="F6" s="25" t="s">
        <v>135</v>
      </c>
      <c r="G6" s="28"/>
      <c r="H6" s="28"/>
      <c r="I6" s="28" t="s">
        <v>960</v>
      </c>
      <c r="J6" s="27" t="s">
        <v>87</v>
      </c>
    </row>
    <row r="7" spans="1:11">
      <c r="A7" s="25" t="s">
        <v>1071</v>
      </c>
      <c r="B7" s="40">
        <f>SUM(Таблица5[[#This Row],[Средний балл аттестата]],Таблица5[[#This Row],[Результат вступительного испытания]])</f>
        <v>14.1</v>
      </c>
      <c r="C7" s="25">
        <v>4.0999999999999996</v>
      </c>
      <c r="D7" s="25">
        <v>10</v>
      </c>
      <c r="E7" s="25" t="s">
        <v>83</v>
      </c>
      <c r="F7" s="25" t="s">
        <v>135</v>
      </c>
      <c r="G7" s="25" t="s">
        <v>66</v>
      </c>
      <c r="H7" s="25"/>
      <c r="I7" s="25" t="s">
        <v>1070</v>
      </c>
      <c r="J7" s="27" t="s">
        <v>87</v>
      </c>
    </row>
    <row r="8" spans="1:11">
      <c r="A8" s="25" t="s">
        <v>1387</v>
      </c>
      <c r="B8" s="40">
        <f>SUM(Таблица5[[#This Row],[Средний балл аттестата]],Таблица5[[#This Row],[Результат вступительного испытания]])</f>
        <v>13.98</v>
      </c>
      <c r="C8" s="25">
        <v>3.98</v>
      </c>
      <c r="D8" s="25">
        <v>10</v>
      </c>
      <c r="E8" s="25" t="s">
        <v>83</v>
      </c>
      <c r="F8" s="25" t="s">
        <v>135</v>
      </c>
      <c r="G8" s="25" t="s">
        <v>66</v>
      </c>
      <c r="H8" s="25"/>
      <c r="I8" s="25" t="s">
        <v>1384</v>
      </c>
      <c r="J8" s="13" t="s">
        <v>87</v>
      </c>
    </row>
    <row r="9" spans="1:11" ht="30">
      <c r="A9" s="25" t="s">
        <v>820</v>
      </c>
      <c r="B9" s="40">
        <f>SUM(Таблица5[[#This Row],[Средний балл аттестата]],Таблица5[[#This Row],[Результат вступительного испытания]])</f>
        <v>13.86</v>
      </c>
      <c r="C9" s="42">
        <v>4.8600000000000003</v>
      </c>
      <c r="D9" s="42">
        <v>9</v>
      </c>
      <c r="E9" s="116" t="s">
        <v>83</v>
      </c>
      <c r="F9" s="25" t="s">
        <v>135</v>
      </c>
      <c r="G9" s="25"/>
      <c r="H9" s="25"/>
      <c r="I9" s="25" t="s">
        <v>821</v>
      </c>
      <c r="J9" s="27" t="s">
        <v>87</v>
      </c>
    </row>
    <row r="10" spans="1:11" ht="30">
      <c r="A10" s="25" t="s">
        <v>106</v>
      </c>
      <c r="B10" s="40">
        <f>SUM(Таблица5[[#This Row],[Средний балл аттестата]],Таблица5[[#This Row],[Результат вступительного испытания]])</f>
        <v>13.84</v>
      </c>
      <c r="C10" s="40">
        <v>4.84</v>
      </c>
      <c r="D10" s="40">
        <v>9</v>
      </c>
      <c r="E10" s="25" t="s">
        <v>83</v>
      </c>
      <c r="F10" s="25" t="s">
        <v>135</v>
      </c>
      <c r="G10" s="25"/>
      <c r="H10" s="25"/>
      <c r="I10" s="25" t="s">
        <v>107</v>
      </c>
      <c r="J10" s="19" t="s">
        <v>87</v>
      </c>
    </row>
    <row r="11" spans="1:11" ht="30">
      <c r="A11" s="28" t="s">
        <v>282</v>
      </c>
      <c r="B11" s="40">
        <f>SUM(Таблица5[[#This Row],[Средний балл аттестата]],Таблица5[[#This Row],[Результат вступительного испытания]])</f>
        <v>13.74</v>
      </c>
      <c r="C11" s="43">
        <v>4.74</v>
      </c>
      <c r="D11" s="43">
        <v>9</v>
      </c>
      <c r="E11" s="28" t="s">
        <v>83</v>
      </c>
      <c r="F11" s="25" t="s">
        <v>135</v>
      </c>
      <c r="G11" s="28"/>
      <c r="H11" s="28"/>
      <c r="I11" s="28" t="s">
        <v>281</v>
      </c>
      <c r="J11" s="19" t="s">
        <v>87</v>
      </c>
    </row>
    <row r="12" spans="1:11" ht="30">
      <c r="A12" s="25" t="s">
        <v>443</v>
      </c>
      <c r="B12" s="40">
        <f>SUM(Таблица5[[#This Row],[Средний балл аттестата]],Таблица5[[#This Row],[Результат вступительного испытания]])</f>
        <v>13.530000000000001</v>
      </c>
      <c r="C12" s="25">
        <v>4.53</v>
      </c>
      <c r="D12" s="25">
        <v>9</v>
      </c>
      <c r="E12" s="25" t="s">
        <v>83</v>
      </c>
      <c r="F12" s="25" t="s">
        <v>135</v>
      </c>
      <c r="G12" s="25"/>
      <c r="H12" s="25"/>
      <c r="I12" s="25" t="s">
        <v>442</v>
      </c>
      <c r="J12" s="19" t="s">
        <v>87</v>
      </c>
    </row>
    <row r="13" spans="1:11">
      <c r="A13" s="25" t="s">
        <v>1438</v>
      </c>
      <c r="B13" s="40">
        <f>SUM(Таблица5[[#This Row],[Средний балл аттестата]],Таблица5[[#This Row],[Результат вступительного испытания]])</f>
        <v>12.82</v>
      </c>
      <c r="C13" s="25">
        <v>4.82</v>
      </c>
      <c r="D13" s="25">
        <v>8</v>
      </c>
      <c r="E13" s="25" t="s">
        <v>83</v>
      </c>
      <c r="F13" s="25" t="s">
        <v>135</v>
      </c>
      <c r="G13" s="25"/>
      <c r="H13" s="25"/>
      <c r="I13" s="25" t="s">
        <v>1437</v>
      </c>
      <c r="J13" s="13" t="s">
        <v>87</v>
      </c>
    </row>
    <row r="14" spans="1:11" ht="30">
      <c r="A14" s="25" t="s">
        <v>957</v>
      </c>
      <c r="B14" s="40">
        <f>SUM(Таблица5[[#This Row],[Средний балл аттестата]],Таблица5[[#This Row],[Результат вступительного испытания]])</f>
        <v>12.6</v>
      </c>
      <c r="C14" s="25">
        <v>3.6</v>
      </c>
      <c r="D14" s="25">
        <v>9</v>
      </c>
      <c r="E14" s="55" t="s">
        <v>83</v>
      </c>
      <c r="F14" s="25" t="s">
        <v>135</v>
      </c>
      <c r="G14" s="25"/>
      <c r="H14" s="25"/>
      <c r="I14" s="25" t="s">
        <v>956</v>
      </c>
      <c r="J14" s="27" t="s">
        <v>87</v>
      </c>
    </row>
    <row r="15" spans="1:11">
      <c r="A15" s="19" t="s">
        <v>629</v>
      </c>
      <c r="B15" s="40">
        <f>SUM(Таблица5[[#This Row],[Средний балл аттестата]],Таблица5[[#This Row],[Результат вступительного испытания]])</f>
        <v>12.58</v>
      </c>
      <c r="C15" s="19">
        <v>3.58</v>
      </c>
      <c r="D15" s="19">
        <v>9</v>
      </c>
      <c r="E15" s="19" t="s">
        <v>83</v>
      </c>
      <c r="F15" s="25" t="s">
        <v>135</v>
      </c>
      <c r="G15" s="13"/>
      <c r="H15" s="13"/>
      <c r="I15" s="19" t="s">
        <v>624</v>
      </c>
      <c r="J15" s="19" t="s">
        <v>87</v>
      </c>
    </row>
    <row r="16" spans="1:11">
      <c r="A16" s="25" t="s">
        <v>529</v>
      </c>
      <c r="B16" s="40">
        <f>SUM(Таблица5[[#This Row],[Средний балл аттестата]],Таблица5[[#This Row],[Результат вступительного испытания]])</f>
        <v>12.370000000000001</v>
      </c>
      <c r="C16" s="40">
        <v>4.37</v>
      </c>
      <c r="D16" s="40">
        <v>8</v>
      </c>
      <c r="E16" s="25" t="s">
        <v>83</v>
      </c>
      <c r="F16" s="25" t="s">
        <v>135</v>
      </c>
      <c r="G16" s="25"/>
      <c r="H16" s="25"/>
      <c r="I16" s="25" t="s">
        <v>528</v>
      </c>
      <c r="J16" s="19" t="s">
        <v>87</v>
      </c>
    </row>
    <row r="17" spans="1:10">
      <c r="A17" s="25" t="s">
        <v>1434</v>
      </c>
      <c r="B17" s="40">
        <f>SUM(Таблица5[[#This Row],[Средний балл аттестата]],Таблица5[[#This Row],[Результат вступительного испытания]])</f>
        <v>12.26</v>
      </c>
      <c r="C17" s="40">
        <v>4.26</v>
      </c>
      <c r="D17" s="40">
        <v>8</v>
      </c>
      <c r="E17" s="25" t="s">
        <v>80</v>
      </c>
      <c r="F17" s="25" t="s">
        <v>135</v>
      </c>
      <c r="G17" s="25"/>
      <c r="H17" s="25"/>
      <c r="I17" s="25" t="s">
        <v>1433</v>
      </c>
      <c r="J17" s="13" t="s">
        <v>87</v>
      </c>
    </row>
    <row r="18" spans="1:10">
      <c r="A18" s="25" t="s">
        <v>280</v>
      </c>
      <c r="B18" s="40">
        <f>SUM(Таблица5[[#This Row],[Средний балл аттестата]],Таблица5[[#This Row],[Результат вступительного испытания]])</f>
        <v>12.23</v>
      </c>
      <c r="C18" s="25">
        <v>4.2300000000000004</v>
      </c>
      <c r="D18" s="25">
        <v>8</v>
      </c>
      <c r="E18" s="25" t="s">
        <v>83</v>
      </c>
      <c r="F18" s="25" t="s">
        <v>135</v>
      </c>
      <c r="G18" s="25"/>
      <c r="H18" s="25"/>
      <c r="I18" s="25" t="s">
        <v>279</v>
      </c>
      <c r="J18" s="19" t="s">
        <v>87</v>
      </c>
    </row>
    <row r="19" spans="1:10">
      <c r="A19" s="27" t="s">
        <v>155</v>
      </c>
      <c r="B19" s="40">
        <f>SUM(Таблица5[[#This Row],[Средний балл аттестата]],Таблица5[[#This Row],[Результат вступительного испытания]])</f>
        <v>11.32</v>
      </c>
      <c r="C19" s="27">
        <v>4.32</v>
      </c>
      <c r="D19" s="27">
        <v>7</v>
      </c>
      <c r="E19" s="27" t="s">
        <v>83</v>
      </c>
      <c r="F19" s="25" t="s">
        <v>135</v>
      </c>
      <c r="G19" s="27"/>
      <c r="H19" s="27"/>
      <c r="I19" s="27" t="s">
        <v>156</v>
      </c>
      <c r="J19" s="19" t="s">
        <v>88</v>
      </c>
    </row>
    <row r="20" spans="1:10">
      <c r="A20" s="19" t="s">
        <v>628</v>
      </c>
      <c r="B20" s="40">
        <f>SUM(Таблица5[[#This Row],[Средний балл аттестата]],Таблица5[[#This Row],[Результат вступительного испытания]])</f>
        <v>11.24</v>
      </c>
      <c r="C20" s="19">
        <v>4.24</v>
      </c>
      <c r="D20" s="19">
        <v>7</v>
      </c>
      <c r="E20" s="19" t="s">
        <v>83</v>
      </c>
      <c r="F20" s="25" t="s">
        <v>135</v>
      </c>
      <c r="G20" s="25" t="s">
        <v>66</v>
      </c>
      <c r="H20" s="13"/>
      <c r="I20" s="19" t="s">
        <v>623</v>
      </c>
      <c r="J20" s="19" t="s">
        <v>87</v>
      </c>
    </row>
    <row r="21" spans="1:10" ht="30">
      <c r="A21" s="25" t="s">
        <v>1225</v>
      </c>
      <c r="B21" s="40">
        <f>SUM(Таблица5[[#This Row],[Средний балл аттестата]],Таблица5[[#This Row],[Результат вступительного испытания]])</f>
        <v>10.89</v>
      </c>
      <c r="C21" s="40">
        <v>3.89</v>
      </c>
      <c r="D21" s="40">
        <v>7</v>
      </c>
      <c r="E21" s="25" t="s">
        <v>83</v>
      </c>
      <c r="F21" s="25" t="s">
        <v>135</v>
      </c>
      <c r="G21" s="25"/>
      <c r="H21" s="25"/>
      <c r="I21" s="25" t="s">
        <v>1224</v>
      </c>
      <c r="J21" s="27" t="s">
        <v>87</v>
      </c>
    </row>
    <row r="22" spans="1:10" s="13" customFormat="1">
      <c r="A22" s="25" t="s">
        <v>1385</v>
      </c>
      <c r="B22" s="40">
        <f>SUM(Таблица5[[#This Row],[Средний балл аттестата]],Таблица5[[#This Row],[Результат вступительного испытания]])</f>
        <v>10.79</v>
      </c>
      <c r="C22" s="40">
        <v>4.79</v>
      </c>
      <c r="D22" s="40">
        <v>6</v>
      </c>
      <c r="E22" s="25" t="s">
        <v>80</v>
      </c>
      <c r="F22" s="25" t="s">
        <v>135</v>
      </c>
      <c r="G22" s="25"/>
      <c r="H22" s="25"/>
      <c r="I22" s="25" t="s">
        <v>1382</v>
      </c>
      <c r="J22" s="13" t="s">
        <v>87</v>
      </c>
    </row>
    <row r="23" spans="1:10">
      <c r="A23" s="25" t="s">
        <v>546</v>
      </c>
      <c r="B23" s="40">
        <f>SUM(Таблица5[[#This Row],[Средний балл аттестата]],Таблица5[[#This Row],[Результат вступительного испытания]])</f>
        <v>10.16</v>
      </c>
      <c r="C23" s="32">
        <v>4.16</v>
      </c>
      <c r="D23" s="32">
        <v>6</v>
      </c>
      <c r="E23" s="25" t="s">
        <v>83</v>
      </c>
      <c r="F23" s="25" t="s">
        <v>66</v>
      </c>
      <c r="G23" s="25" t="s">
        <v>58</v>
      </c>
      <c r="H23" s="25" t="s">
        <v>135</v>
      </c>
      <c r="I23" s="25" t="s">
        <v>545</v>
      </c>
      <c r="J23" s="19" t="s">
        <v>88</v>
      </c>
    </row>
    <row r="24" spans="1:10" s="13" customFormat="1">
      <c r="A24" s="28" t="s">
        <v>797</v>
      </c>
      <c r="B24" s="40">
        <f>SUM(Таблица5[[#This Row],[Средний балл аттестата]],Таблица5[[#This Row],[Результат вступительного испытания]])</f>
        <v>9.370000000000001</v>
      </c>
      <c r="C24" s="25">
        <v>4.37</v>
      </c>
      <c r="D24" s="25">
        <v>5</v>
      </c>
      <c r="E24" s="28" t="s">
        <v>83</v>
      </c>
      <c r="F24" s="25" t="s">
        <v>58</v>
      </c>
      <c r="G24" s="25" t="s">
        <v>135</v>
      </c>
      <c r="H24" s="28"/>
      <c r="I24" s="28" t="s">
        <v>796</v>
      </c>
      <c r="J24" s="13" t="s">
        <v>88</v>
      </c>
    </row>
    <row r="25" spans="1:10">
      <c r="A25" s="25" t="s">
        <v>627</v>
      </c>
      <c r="B25" s="40">
        <f>SUM(Таблица5[[#This Row],[Средний балл аттестата]],Таблица5[[#This Row],[Результат вступительного испытания]])</f>
        <v>7.85</v>
      </c>
      <c r="C25" s="35">
        <v>4.8499999999999996</v>
      </c>
      <c r="D25" s="35">
        <v>3</v>
      </c>
      <c r="E25" s="25" t="s">
        <v>83</v>
      </c>
      <c r="F25" s="25" t="s">
        <v>135</v>
      </c>
      <c r="G25" s="13"/>
      <c r="H25" s="25"/>
      <c r="I25" s="25" t="s">
        <v>622</v>
      </c>
      <c r="J25" s="19" t="s">
        <v>87</v>
      </c>
    </row>
    <row r="26" spans="1:10">
      <c r="A26" s="25" t="s">
        <v>1299</v>
      </c>
      <c r="B26" s="40">
        <f>SUM(Таблица5[[#This Row],[Средний балл аттестата]],Таблица5[[#This Row],[Результат вступительного испытания]])</f>
        <v>4.67</v>
      </c>
      <c r="C26" s="42">
        <v>4.67</v>
      </c>
      <c r="D26" s="42"/>
      <c r="E26" s="25" t="s">
        <v>80</v>
      </c>
      <c r="F26" s="25" t="s">
        <v>135</v>
      </c>
      <c r="G26" s="25"/>
      <c r="H26" s="25"/>
      <c r="I26" s="25" t="s">
        <v>1298</v>
      </c>
      <c r="J26" s="27" t="s">
        <v>88</v>
      </c>
    </row>
    <row r="27" spans="1:10">
      <c r="A27" s="39" t="s">
        <v>225</v>
      </c>
      <c r="B27" s="40">
        <f>SUM(Таблица5[[#This Row],[Средний балл аттестата]],Таблица5[[#This Row],[Результат вступительного испытания]])</f>
        <v>4.6500000000000004</v>
      </c>
      <c r="C27" s="135">
        <v>4.6500000000000004</v>
      </c>
      <c r="D27" s="135"/>
      <c r="E27" s="39" t="s">
        <v>83</v>
      </c>
      <c r="F27" s="25" t="s">
        <v>135</v>
      </c>
      <c r="G27" s="25" t="s">
        <v>69</v>
      </c>
      <c r="H27" s="25"/>
      <c r="I27" s="39" t="s">
        <v>226</v>
      </c>
      <c r="J27" s="19" t="s">
        <v>87</v>
      </c>
    </row>
    <row r="28" spans="1:10">
      <c r="A28" s="25" t="s">
        <v>1263</v>
      </c>
      <c r="B28" s="40">
        <f>SUM(Таблица5[[#This Row],[Средний балл аттестата]],Таблица5[[#This Row],[Результат вступительного испытания]])</f>
        <v>4.58</v>
      </c>
      <c r="C28" s="25">
        <v>4.58</v>
      </c>
      <c r="D28" s="25"/>
      <c r="E28" s="25" t="s">
        <v>80</v>
      </c>
      <c r="F28" s="25" t="s">
        <v>135</v>
      </c>
      <c r="G28" s="27" t="s">
        <v>6</v>
      </c>
      <c r="H28" s="25"/>
      <c r="I28" s="25" t="s">
        <v>1262</v>
      </c>
      <c r="J28" s="27" t="s">
        <v>87</v>
      </c>
    </row>
    <row r="29" spans="1:10" ht="30">
      <c r="A29" s="25" t="s">
        <v>630</v>
      </c>
      <c r="B29" s="40">
        <f>SUM(Таблица5[[#This Row],[Средний балл аттестата]],Таблица5[[#This Row],[Результат вступительного испытания]])</f>
        <v>4.57</v>
      </c>
      <c r="C29" s="40">
        <v>4.57</v>
      </c>
      <c r="D29" s="40"/>
      <c r="E29" s="25" t="s">
        <v>80</v>
      </c>
      <c r="F29" s="25" t="s">
        <v>135</v>
      </c>
      <c r="G29" s="25"/>
      <c r="H29" s="25"/>
      <c r="I29" s="25" t="s">
        <v>625</v>
      </c>
      <c r="J29" s="19" t="s">
        <v>87</v>
      </c>
    </row>
    <row r="30" spans="1:10">
      <c r="A30" s="25" t="s">
        <v>1414</v>
      </c>
      <c r="B30" s="40">
        <f>SUM(Таблица5[[#This Row],[Средний балл аттестата]],Таблица5[[#This Row],[Результат вступительного испытания]])</f>
        <v>4.2</v>
      </c>
      <c r="C30" s="25">
        <v>4.2</v>
      </c>
      <c r="D30" s="25"/>
      <c r="E30" s="25" t="s">
        <v>83</v>
      </c>
      <c r="F30" s="25" t="s">
        <v>135</v>
      </c>
      <c r="G30" s="25"/>
      <c r="H30" s="25"/>
      <c r="I30" s="25" t="s">
        <v>1413</v>
      </c>
      <c r="J30" s="13" t="s">
        <v>88</v>
      </c>
    </row>
    <row r="31" spans="1:10" ht="30">
      <c r="A31" s="37" t="s">
        <v>1620</v>
      </c>
      <c r="B31" s="43">
        <f>SUM(Таблица5[[#This Row],[Средний балл аттестата]],Таблица5[[#This Row],[Результат вступительного испытания]])</f>
        <v>4.16</v>
      </c>
      <c r="C31" s="16">
        <v>4.16</v>
      </c>
      <c r="D31" s="28"/>
      <c r="E31" s="16" t="s">
        <v>80</v>
      </c>
      <c r="F31" s="16" t="s">
        <v>135</v>
      </c>
      <c r="G31" s="16"/>
      <c r="H31" s="16"/>
      <c r="I31" s="16" t="s">
        <v>1619</v>
      </c>
      <c r="J31" s="16" t="s">
        <v>87</v>
      </c>
    </row>
    <row r="32" spans="1:10">
      <c r="A32" s="28" t="s">
        <v>963</v>
      </c>
      <c r="B32" s="40">
        <f>SUM(Таблица5[[#This Row],[Средний балл аттестата]],Таблица5[[#This Row],[Результат вступительного испытания]])</f>
        <v>4.07</v>
      </c>
      <c r="C32" s="43">
        <v>4.07</v>
      </c>
      <c r="D32" s="43"/>
      <c r="E32" s="28" t="s">
        <v>80</v>
      </c>
      <c r="F32" s="28" t="s">
        <v>6</v>
      </c>
      <c r="G32" s="25" t="s">
        <v>135</v>
      </c>
      <c r="H32" s="28"/>
      <c r="I32" s="28" t="s">
        <v>962</v>
      </c>
      <c r="J32" s="13" t="s">
        <v>87</v>
      </c>
    </row>
    <row r="33" spans="1:10">
      <c r="A33" s="25" t="s">
        <v>1386</v>
      </c>
      <c r="B33" s="40">
        <f>SUM(Таблица5[[#This Row],[Средний балл аттестата]],Таблица5[[#This Row],[Результат вступительного испытания]])</f>
        <v>3.95</v>
      </c>
      <c r="C33" s="25">
        <v>3.95</v>
      </c>
      <c r="D33" s="25"/>
      <c r="E33" s="25" t="s">
        <v>80</v>
      </c>
      <c r="F33" s="25" t="s">
        <v>135</v>
      </c>
      <c r="G33" s="25"/>
      <c r="H33" s="25"/>
      <c r="I33" s="25" t="s">
        <v>1383</v>
      </c>
      <c r="J33" s="13" t="s">
        <v>88</v>
      </c>
    </row>
    <row r="34" spans="1:10">
      <c r="A34" s="25" t="s">
        <v>1432</v>
      </c>
      <c r="B34" s="40">
        <f>SUM(Таблица5[[#This Row],[Средний балл аттестата]],Таблица5[[#This Row],[Результат вступительного испытания]])</f>
        <v>3.95</v>
      </c>
      <c r="C34" s="19">
        <v>3.95</v>
      </c>
      <c r="D34" s="19"/>
      <c r="E34" s="19" t="s">
        <v>83</v>
      </c>
      <c r="F34" s="25" t="s">
        <v>135</v>
      </c>
      <c r="G34" s="25"/>
      <c r="H34" s="25"/>
      <c r="I34" s="25" t="s">
        <v>1431</v>
      </c>
      <c r="J34" s="13" t="s">
        <v>87</v>
      </c>
    </row>
    <row r="35" spans="1:10" ht="30">
      <c r="A35" s="25" t="s">
        <v>134</v>
      </c>
      <c r="B35" s="40">
        <f>SUM(Таблица5[[#This Row],[Средний балл аттестата]],Таблица5[[#This Row],[Результат вступительного испытания]])</f>
        <v>3.79</v>
      </c>
      <c r="C35" s="40">
        <v>3.79</v>
      </c>
      <c r="D35" s="40"/>
      <c r="E35" s="25" t="s">
        <v>83</v>
      </c>
      <c r="F35" s="25" t="s">
        <v>135</v>
      </c>
      <c r="G35" s="25"/>
      <c r="H35" s="25"/>
      <c r="I35" s="25" t="s">
        <v>136</v>
      </c>
      <c r="J35" s="19" t="s">
        <v>87</v>
      </c>
    </row>
    <row r="36" spans="1:10">
      <c r="A36" s="25" t="s">
        <v>965</v>
      </c>
      <c r="B36" s="40">
        <f>SUM(Таблица5[[#This Row],[Средний балл аттестата]],Таблица5[[#This Row],[Результат вступительного испытания]])</f>
        <v>3.64</v>
      </c>
      <c r="C36" s="25">
        <v>3.64</v>
      </c>
      <c r="D36" s="25"/>
      <c r="E36" s="25" t="s">
        <v>80</v>
      </c>
      <c r="F36" s="28" t="s">
        <v>6</v>
      </c>
      <c r="G36" s="25" t="s">
        <v>135</v>
      </c>
      <c r="H36" s="25"/>
      <c r="I36" s="25" t="s">
        <v>964</v>
      </c>
      <c r="J36" s="13" t="s">
        <v>88</v>
      </c>
    </row>
    <row r="37" spans="1:10">
      <c r="A37" s="19" t="s">
        <v>227</v>
      </c>
      <c r="B37" s="40">
        <f>SUM(Таблица5[[#This Row],[Средний балл аттестата]],Таблица5[[#This Row],[Результат вступительного испытания]])</f>
        <v>3.6</v>
      </c>
      <c r="C37" s="19">
        <v>3.6</v>
      </c>
      <c r="D37" s="19"/>
      <c r="E37" s="116" t="s">
        <v>80</v>
      </c>
      <c r="F37" s="25" t="s">
        <v>135</v>
      </c>
      <c r="G37" s="13"/>
      <c r="H37" s="13"/>
      <c r="I37" s="19" t="s">
        <v>228</v>
      </c>
      <c r="J37" s="19" t="s">
        <v>88</v>
      </c>
    </row>
    <row r="38" spans="1:10">
      <c r="A38" s="28" t="s">
        <v>1227</v>
      </c>
      <c r="B38" s="40">
        <f>SUM(Таблица5[[#This Row],[Средний балл аттестата]],Таблица5[[#This Row],[Результат вступительного испытания]])</f>
        <v>3.38</v>
      </c>
      <c r="C38" s="28">
        <v>3.38</v>
      </c>
      <c r="D38" s="28"/>
      <c r="E38" s="28" t="s">
        <v>80</v>
      </c>
      <c r="F38" s="25" t="s">
        <v>135</v>
      </c>
      <c r="G38" s="28"/>
      <c r="H38" s="25"/>
      <c r="I38" s="28" t="s">
        <v>1226</v>
      </c>
      <c r="J38" s="27" t="s">
        <v>87</v>
      </c>
    </row>
    <row r="39" spans="1:10" ht="30">
      <c r="A39" s="79" t="s">
        <v>892</v>
      </c>
      <c r="B39" s="83">
        <f>SUM(Таблица5[[#This Row],[Средний балл аттестата]],Таблица5[[#This Row],[Результат вступительного испытания]])</f>
        <v>4.9000000000000004</v>
      </c>
      <c r="C39" s="83">
        <v>4.9000000000000004</v>
      </c>
      <c r="D39" s="83" t="s">
        <v>1480</v>
      </c>
      <c r="E39" s="79" t="s">
        <v>80</v>
      </c>
      <c r="F39" s="79" t="s">
        <v>135</v>
      </c>
      <c r="G39" s="79" t="s">
        <v>43</v>
      </c>
      <c r="H39" s="79"/>
      <c r="I39" s="79" t="s">
        <v>891</v>
      </c>
      <c r="J39" s="113" t="s">
        <v>87</v>
      </c>
    </row>
    <row r="40" spans="1:10" ht="30">
      <c r="A40" s="79" t="s">
        <v>959</v>
      </c>
      <c r="B40" s="83">
        <f>SUM(Таблица5[[#This Row],[Средний балл аттестата]],Таблица5[[#This Row],[Результат вступительного испытания]])</f>
        <v>4.55</v>
      </c>
      <c r="C40" s="83">
        <v>4.55</v>
      </c>
      <c r="D40" s="83" t="s">
        <v>1480</v>
      </c>
      <c r="E40" s="79" t="s">
        <v>83</v>
      </c>
      <c r="F40" s="79" t="s">
        <v>135</v>
      </c>
      <c r="G40" s="113" t="s">
        <v>66</v>
      </c>
      <c r="H40" s="79"/>
      <c r="I40" s="79" t="s">
        <v>958</v>
      </c>
      <c r="J40" s="113" t="s">
        <v>87</v>
      </c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I20" sqref="I20"/>
    </sheetView>
  </sheetViews>
  <sheetFormatPr defaultRowHeight="15"/>
  <cols>
    <col min="1" max="1" width="33.140625" style="5" customWidth="1"/>
    <col min="2" max="2" width="16" style="63" customWidth="1"/>
    <col min="3" max="3" width="16.28515625" customWidth="1"/>
    <col min="4" max="4" width="14.5703125" customWidth="1"/>
    <col min="5" max="5" width="19.140625" customWidth="1"/>
    <col min="6" max="6" width="20.42578125" customWidth="1"/>
    <col min="7" max="7" width="17.7109375" customWidth="1"/>
    <col min="8" max="8" width="17.85546875" customWidth="1"/>
    <col min="9" max="9" width="15.85546875" customWidth="1"/>
    <col min="10" max="10" width="15.42578125" customWidth="1"/>
    <col min="11" max="11" width="19.140625" customWidth="1"/>
    <col min="12" max="12" width="23.5703125" customWidth="1"/>
  </cols>
  <sheetData>
    <row r="1" spans="1:11" ht="133.5" customHeight="1">
      <c r="A1" s="164" t="s">
        <v>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3.75" thickBot="1">
      <c r="A2" s="4" t="s">
        <v>0</v>
      </c>
      <c r="B2" s="4" t="s">
        <v>23</v>
      </c>
      <c r="C2" s="3" t="s">
        <v>2</v>
      </c>
      <c r="D2" s="8" t="s">
        <v>12</v>
      </c>
      <c r="E2" s="2" t="s">
        <v>18</v>
      </c>
      <c r="F2" s="6" t="s">
        <v>1</v>
      </c>
      <c r="G2" s="6" t="s">
        <v>13</v>
      </c>
      <c r="H2" s="6" t="s">
        <v>14</v>
      </c>
      <c r="I2" s="6" t="s">
        <v>16</v>
      </c>
      <c r="J2" s="2" t="s">
        <v>81</v>
      </c>
    </row>
    <row r="3" spans="1:11">
      <c r="A3" s="25" t="s">
        <v>277</v>
      </c>
      <c r="B3" s="21">
        <f>SUM(Таблица4[[#This Row],[Средний балл аттестата]],Таблица4[[#This Row],[Результат вступительного испытания]])</f>
        <v>15</v>
      </c>
      <c r="C3" s="25">
        <v>5</v>
      </c>
      <c r="D3" s="85">
        <v>10</v>
      </c>
      <c r="E3" s="25" t="s">
        <v>83</v>
      </c>
      <c r="F3" s="25" t="s">
        <v>100</v>
      </c>
      <c r="G3" s="27" t="s">
        <v>66</v>
      </c>
      <c r="H3" s="25"/>
      <c r="I3" s="25" t="s">
        <v>278</v>
      </c>
      <c r="J3" s="27" t="s">
        <v>87</v>
      </c>
    </row>
    <row r="4" spans="1:11">
      <c r="A4" s="20" t="s">
        <v>955</v>
      </c>
      <c r="B4" s="21">
        <f>SUM(Таблица4[[#This Row],[Средний балл аттестата]],Таблица4[[#This Row],[Результат вступительного испытания]])</f>
        <v>14.66</v>
      </c>
      <c r="C4" s="32">
        <v>4.66</v>
      </c>
      <c r="D4" s="94">
        <v>10</v>
      </c>
      <c r="E4" s="25" t="s">
        <v>80</v>
      </c>
      <c r="F4" s="25" t="s">
        <v>43</v>
      </c>
      <c r="G4" s="27" t="s">
        <v>100</v>
      </c>
      <c r="H4" s="25"/>
      <c r="I4" s="25" t="s">
        <v>954</v>
      </c>
      <c r="J4" s="13" t="s">
        <v>87</v>
      </c>
    </row>
    <row r="5" spans="1:11">
      <c r="A5" s="20" t="s">
        <v>238</v>
      </c>
      <c r="B5" s="21">
        <f>SUM(Таблица4[[#This Row],[Средний балл аттестата]],Таблица4[[#This Row],[Результат вступительного испытания]])</f>
        <v>14</v>
      </c>
      <c r="C5" s="32">
        <v>4</v>
      </c>
      <c r="D5" s="94">
        <v>10</v>
      </c>
      <c r="E5" s="25" t="s">
        <v>83</v>
      </c>
      <c r="F5" s="25" t="s">
        <v>43</v>
      </c>
      <c r="G5" s="25" t="s">
        <v>100</v>
      </c>
      <c r="H5" s="25"/>
      <c r="I5" s="25" t="s">
        <v>240</v>
      </c>
      <c r="J5" s="27" t="s">
        <v>87</v>
      </c>
    </row>
    <row r="6" spans="1:11">
      <c r="A6" s="19" t="s">
        <v>308</v>
      </c>
      <c r="B6" s="21">
        <f>SUM(Таблица4[[#This Row],[Средний балл аттестата]],Таблица4[[#This Row],[Результат вступительного испытания]])</f>
        <v>13.95</v>
      </c>
      <c r="C6" s="19">
        <v>3.95</v>
      </c>
      <c r="D6" s="85">
        <v>10</v>
      </c>
      <c r="E6" s="19" t="s">
        <v>83</v>
      </c>
      <c r="F6" s="25" t="s">
        <v>43</v>
      </c>
      <c r="G6" s="13" t="s">
        <v>100</v>
      </c>
      <c r="H6" s="13"/>
      <c r="I6" s="19" t="s">
        <v>307</v>
      </c>
      <c r="J6" s="19" t="s">
        <v>87</v>
      </c>
    </row>
    <row r="7" spans="1:11">
      <c r="A7" s="20" t="s">
        <v>237</v>
      </c>
      <c r="B7" s="21">
        <f>SUM(Таблица4[[#This Row],[Средний балл аттестата]],Таблица4[[#This Row],[Результат вступительного испытания]])</f>
        <v>13.9</v>
      </c>
      <c r="C7" s="35">
        <v>3.9</v>
      </c>
      <c r="D7" s="94">
        <v>10</v>
      </c>
      <c r="E7" s="25" t="s">
        <v>83</v>
      </c>
      <c r="F7" s="25" t="s">
        <v>43</v>
      </c>
      <c r="G7" s="25" t="s">
        <v>100</v>
      </c>
      <c r="H7" s="25"/>
      <c r="I7" s="25" t="s">
        <v>239</v>
      </c>
      <c r="J7" s="27" t="s">
        <v>87</v>
      </c>
    </row>
    <row r="8" spans="1:11">
      <c r="A8" s="28" t="s">
        <v>952</v>
      </c>
      <c r="B8" s="21">
        <f>SUM(Таблица4[[#This Row],[Средний балл аттестата]],Таблица4[[#This Row],[Результат вступительного испытания]])</f>
        <v>13.84</v>
      </c>
      <c r="C8" s="44">
        <v>4.84</v>
      </c>
      <c r="D8" s="74">
        <v>9</v>
      </c>
      <c r="E8" s="28" t="s">
        <v>83</v>
      </c>
      <c r="F8" s="25" t="s">
        <v>43</v>
      </c>
      <c r="G8" s="27" t="s">
        <v>100</v>
      </c>
      <c r="H8" s="25"/>
      <c r="I8" s="28" t="s">
        <v>953</v>
      </c>
      <c r="J8" s="13" t="s">
        <v>87</v>
      </c>
    </row>
    <row r="9" spans="1:11" ht="30">
      <c r="A9" s="25" t="s">
        <v>1194</v>
      </c>
      <c r="B9" s="21">
        <f>SUM(Таблица4[[#This Row],[Средний балл аттестата]],Таблица4[[#This Row],[Результат вступительного испытания]])</f>
        <v>13.530000000000001</v>
      </c>
      <c r="C9" s="25">
        <v>4.53</v>
      </c>
      <c r="D9" s="85">
        <v>9</v>
      </c>
      <c r="E9" s="25" t="s">
        <v>83</v>
      </c>
      <c r="F9" s="25" t="s">
        <v>100</v>
      </c>
      <c r="G9" s="25" t="s">
        <v>43</v>
      </c>
      <c r="H9" s="25" t="s">
        <v>66</v>
      </c>
      <c r="I9" s="25" t="s">
        <v>1193</v>
      </c>
      <c r="J9" s="13" t="s">
        <v>87</v>
      </c>
    </row>
    <row r="10" spans="1:11">
      <c r="A10" s="25" t="s">
        <v>1110</v>
      </c>
      <c r="B10" s="21">
        <f>SUM(Таблица4[[#This Row],[Средний балл аттестата]],Таблица4[[#This Row],[Результат вступительного испытания]])</f>
        <v>12.5</v>
      </c>
      <c r="C10" s="32">
        <v>4.5</v>
      </c>
      <c r="D10" s="94">
        <v>8</v>
      </c>
      <c r="E10" s="25" t="s">
        <v>83</v>
      </c>
      <c r="F10" s="25" t="s">
        <v>43</v>
      </c>
      <c r="G10" s="25" t="s">
        <v>100</v>
      </c>
      <c r="H10" s="26"/>
      <c r="I10" s="25" t="s">
        <v>1109</v>
      </c>
      <c r="J10" s="13" t="s">
        <v>87</v>
      </c>
    </row>
    <row r="11" spans="1:11">
      <c r="A11" s="20" t="s">
        <v>99</v>
      </c>
      <c r="B11" s="21">
        <f>SUM(Таблица4[[#This Row],[Средний балл аттестата]],Таблица4[[#This Row],[Результат вступительного испытания]])</f>
        <v>12.370000000000001</v>
      </c>
      <c r="C11" s="32">
        <v>4.37</v>
      </c>
      <c r="D11" s="94">
        <v>8</v>
      </c>
      <c r="E11" s="25" t="s">
        <v>83</v>
      </c>
      <c r="F11" s="25" t="s">
        <v>100</v>
      </c>
      <c r="G11" s="25"/>
      <c r="H11" s="25"/>
      <c r="I11" s="25" t="s">
        <v>101</v>
      </c>
      <c r="J11" s="27" t="s">
        <v>87</v>
      </c>
    </row>
    <row r="12" spans="1:11">
      <c r="A12" s="28" t="s">
        <v>314</v>
      </c>
      <c r="B12" s="21">
        <f>SUM(Таблица4[[#This Row],[Средний балл аттестата]],Таблица4[[#This Row],[Результат вступительного испытания]])</f>
        <v>11.84</v>
      </c>
      <c r="C12" s="28">
        <v>3.84</v>
      </c>
      <c r="D12" s="75">
        <v>8</v>
      </c>
      <c r="E12" s="28" t="s">
        <v>83</v>
      </c>
      <c r="F12" s="25" t="s">
        <v>43</v>
      </c>
      <c r="G12" s="27" t="s">
        <v>100</v>
      </c>
      <c r="H12" s="27" t="s">
        <v>66</v>
      </c>
      <c r="I12" s="28" t="s">
        <v>311</v>
      </c>
      <c r="J12" s="19" t="s">
        <v>87</v>
      </c>
    </row>
    <row r="13" spans="1:11" ht="30">
      <c r="A13" s="25" t="s">
        <v>312</v>
      </c>
      <c r="B13" s="21">
        <f>SUM(Таблица4[[#This Row],[Средний балл аттестата]],Таблица4[[#This Row],[Результат вступительного испытания]])</f>
        <v>11.32</v>
      </c>
      <c r="C13" s="25">
        <v>4.32</v>
      </c>
      <c r="D13" s="85">
        <v>7</v>
      </c>
      <c r="E13" s="25" t="s">
        <v>83</v>
      </c>
      <c r="F13" s="25" t="s">
        <v>43</v>
      </c>
      <c r="G13" s="25" t="s">
        <v>3</v>
      </c>
      <c r="H13" s="19" t="s">
        <v>100</v>
      </c>
      <c r="I13" s="28" t="s">
        <v>309</v>
      </c>
      <c r="J13" s="19" t="s">
        <v>88</v>
      </c>
    </row>
    <row r="14" spans="1:11">
      <c r="A14" s="20" t="s">
        <v>102</v>
      </c>
      <c r="B14" s="21">
        <f>SUM(Таблица4[[#This Row],[Средний балл аттестата]],Таблица4[[#This Row],[Результат вступительного испытания]])</f>
        <v>11.219999999999999</v>
      </c>
      <c r="C14" s="35">
        <v>4.22</v>
      </c>
      <c r="D14" s="94">
        <v>7</v>
      </c>
      <c r="E14" s="25" t="s">
        <v>83</v>
      </c>
      <c r="F14" s="25" t="s">
        <v>43</v>
      </c>
      <c r="G14" s="25" t="s">
        <v>100</v>
      </c>
      <c r="H14" s="25"/>
      <c r="I14" s="25" t="s">
        <v>103</v>
      </c>
      <c r="J14" s="27" t="s">
        <v>87</v>
      </c>
    </row>
    <row r="15" spans="1:11">
      <c r="A15" s="25" t="s">
        <v>313</v>
      </c>
      <c r="B15" s="21">
        <f>SUM(Таблица4[[#This Row],[Средний балл аттестата]],Таблица4[[#This Row],[Результат вступительного испытания]])</f>
        <v>8.4499999999999993</v>
      </c>
      <c r="C15" s="25">
        <v>4.45</v>
      </c>
      <c r="D15" s="85">
        <v>4</v>
      </c>
      <c r="E15" s="25" t="s">
        <v>83</v>
      </c>
      <c r="F15" s="25" t="s">
        <v>43</v>
      </c>
      <c r="G15" s="25" t="s">
        <v>100</v>
      </c>
      <c r="H15" s="28" t="s">
        <v>58</v>
      </c>
      <c r="I15" s="25" t="s">
        <v>310</v>
      </c>
      <c r="J15" s="19" t="s">
        <v>87</v>
      </c>
    </row>
    <row r="16" spans="1:11">
      <c r="A16" s="25" t="s">
        <v>738</v>
      </c>
      <c r="B16" s="42">
        <f>SUM(Таблица4[[#This Row],[Средний балл аттестата]],Таблица4[[#This Row],[Результат вступительного испытания]])</f>
        <v>8.35</v>
      </c>
      <c r="C16" s="25">
        <v>4.3499999999999996</v>
      </c>
      <c r="D16" s="85">
        <v>4</v>
      </c>
      <c r="E16" s="25" t="s">
        <v>83</v>
      </c>
      <c r="F16" s="25" t="s">
        <v>43</v>
      </c>
      <c r="G16" s="27" t="s">
        <v>100</v>
      </c>
      <c r="H16" s="25"/>
      <c r="I16" s="25" t="s">
        <v>737</v>
      </c>
      <c r="J16" s="19" t="s">
        <v>87</v>
      </c>
    </row>
    <row r="17" spans="1:10" ht="30">
      <c r="A17" s="25" t="s">
        <v>366</v>
      </c>
      <c r="B17" s="21">
        <f>SUM(Таблица4[[#This Row],[Средний балл аттестата]],Таблица4[[#This Row],[Результат вступительного испытания]])</f>
        <v>7.32</v>
      </c>
      <c r="C17" s="42">
        <v>4.32</v>
      </c>
      <c r="D17" s="85">
        <v>3</v>
      </c>
      <c r="E17" s="25" t="s">
        <v>83</v>
      </c>
      <c r="F17" s="25" t="s">
        <v>100</v>
      </c>
      <c r="G17" s="25" t="s">
        <v>43</v>
      </c>
      <c r="H17" s="25" t="s">
        <v>69</v>
      </c>
      <c r="I17" s="25" t="s">
        <v>365</v>
      </c>
      <c r="J17" s="19" t="s">
        <v>87</v>
      </c>
    </row>
    <row r="18" spans="1:10" ht="30">
      <c r="A18" s="25" t="s">
        <v>1124</v>
      </c>
      <c r="B18" s="21">
        <f>SUM(Таблица4[[#This Row],[Средний балл аттестата]],Таблица4[[#This Row],[Результат вступительного испытания]])</f>
        <v>6.84</v>
      </c>
      <c r="C18" s="28">
        <v>3.84</v>
      </c>
      <c r="D18" s="75">
        <v>3</v>
      </c>
      <c r="E18" s="25" t="s">
        <v>83</v>
      </c>
      <c r="F18" s="25" t="s">
        <v>69</v>
      </c>
      <c r="G18" s="25" t="s">
        <v>43</v>
      </c>
      <c r="H18" s="25" t="s">
        <v>100</v>
      </c>
      <c r="I18" s="25" t="s">
        <v>1121</v>
      </c>
      <c r="J18" s="27" t="s">
        <v>87</v>
      </c>
    </row>
    <row r="19" spans="1:10" ht="30">
      <c r="A19" s="25" t="s">
        <v>809</v>
      </c>
      <c r="B19" s="21">
        <f>SUM(Таблица4[[#This Row],[Средний балл аттестата]],Таблица4[[#This Row],[Результат вступительного испытания]])</f>
        <v>6.36</v>
      </c>
      <c r="C19" s="32">
        <v>4.3600000000000003</v>
      </c>
      <c r="D19" s="94">
        <v>2</v>
      </c>
      <c r="E19" s="25" t="s">
        <v>80</v>
      </c>
      <c r="F19" s="25" t="s">
        <v>100</v>
      </c>
      <c r="G19" s="25" t="s">
        <v>43</v>
      </c>
      <c r="H19" s="25"/>
      <c r="I19" s="25" t="s">
        <v>808</v>
      </c>
      <c r="J19" s="27" t="s">
        <v>87</v>
      </c>
    </row>
    <row r="20" spans="1:10">
      <c r="A20" s="16" t="s">
        <v>1550</v>
      </c>
      <c r="B20" s="21">
        <f>SUM(Таблица4[[#This Row],[Средний балл аттестата]],Таблица4[[#This Row],[Результат вступительного испытания]])</f>
        <v>4.33</v>
      </c>
      <c r="C20" s="16">
        <v>4.33</v>
      </c>
      <c r="D20" s="115"/>
      <c r="E20" s="16" t="s">
        <v>83</v>
      </c>
      <c r="F20" s="16" t="s">
        <v>43</v>
      </c>
      <c r="G20" s="16" t="s">
        <v>100</v>
      </c>
      <c r="H20" s="16"/>
      <c r="I20" s="15" t="s">
        <v>1549</v>
      </c>
      <c r="J20" s="16" t="s">
        <v>88</v>
      </c>
    </row>
    <row r="21" spans="1:10">
      <c r="A21" s="25" t="s">
        <v>105</v>
      </c>
      <c r="B21" s="21">
        <f>SUM(Таблица4[[#This Row],[Средний балл аттестата]],Таблица4[[#This Row],[Результат вступительного испытания]])</f>
        <v>4.3</v>
      </c>
      <c r="C21" s="32">
        <v>4.3</v>
      </c>
      <c r="D21" s="94"/>
      <c r="E21" s="25" t="s">
        <v>80</v>
      </c>
      <c r="F21" s="25" t="s">
        <v>43</v>
      </c>
      <c r="G21" s="25" t="s">
        <v>100</v>
      </c>
      <c r="H21" s="25"/>
      <c r="I21" s="25" t="s">
        <v>104</v>
      </c>
      <c r="J21" s="27" t="s">
        <v>87</v>
      </c>
    </row>
    <row r="22" spans="1:10">
      <c r="A22" s="25" t="s">
        <v>1125</v>
      </c>
      <c r="B22" s="21">
        <f>SUM(Таблица4[[#This Row],[Средний балл аттестата]],Таблица4[[#This Row],[Результат вступительного испытания]])</f>
        <v>4.26</v>
      </c>
      <c r="C22" s="25">
        <v>4.26</v>
      </c>
      <c r="D22" s="85"/>
      <c r="E22" s="25" t="s">
        <v>80</v>
      </c>
      <c r="F22" s="25" t="s">
        <v>69</v>
      </c>
      <c r="G22" s="25" t="s">
        <v>100</v>
      </c>
      <c r="H22" s="25"/>
      <c r="I22" s="25" t="s">
        <v>1122</v>
      </c>
      <c r="J22" s="27" t="s">
        <v>87</v>
      </c>
    </row>
    <row r="23" spans="1:10">
      <c r="A23" s="28" t="s">
        <v>1287</v>
      </c>
      <c r="B23" s="21">
        <f>SUM(Таблица4[[#This Row],[Средний балл аттестата]],Таблица4[[#This Row],[Результат вступительного испытания]])</f>
        <v>4.26</v>
      </c>
      <c r="C23" s="28">
        <v>4.26</v>
      </c>
      <c r="D23" s="75"/>
      <c r="E23" s="28" t="s">
        <v>83</v>
      </c>
      <c r="F23" s="25" t="s">
        <v>43</v>
      </c>
      <c r="G23" s="25" t="s">
        <v>100</v>
      </c>
      <c r="H23" s="28"/>
      <c r="I23" s="28" t="s">
        <v>1286</v>
      </c>
      <c r="J23" s="13" t="s">
        <v>88</v>
      </c>
    </row>
    <row r="24" spans="1:10">
      <c r="A24" s="136" t="s">
        <v>1578</v>
      </c>
      <c r="B24" s="137">
        <f>SUM(Таблица4[[#This Row],[Средний балл аттестата]],Таблица4[[#This Row],[Результат вступительного испытания]])</f>
        <v>4.25</v>
      </c>
      <c r="C24" s="16">
        <v>4.25</v>
      </c>
      <c r="D24" s="75"/>
      <c r="E24" s="16" t="s">
        <v>83</v>
      </c>
      <c r="F24" s="16" t="s">
        <v>100</v>
      </c>
      <c r="G24" s="16"/>
      <c r="H24" s="16"/>
      <c r="I24" s="16" t="s">
        <v>1577</v>
      </c>
      <c r="J24" s="16" t="s">
        <v>87</v>
      </c>
    </row>
    <row r="25" spans="1:10">
      <c r="A25" s="16" t="s">
        <v>1614</v>
      </c>
      <c r="B25" s="137">
        <f>SUM(Таблица4[[#This Row],[Средний балл аттестата]],Таблица4[[#This Row],[Результат вступительного испытания]])</f>
        <v>4.21</v>
      </c>
      <c r="C25" s="16">
        <v>4.21</v>
      </c>
      <c r="D25" s="75"/>
      <c r="E25" s="16" t="s">
        <v>80</v>
      </c>
      <c r="F25" s="16" t="s">
        <v>43</v>
      </c>
      <c r="G25" s="16" t="s">
        <v>100</v>
      </c>
      <c r="H25" s="16"/>
      <c r="I25" s="15" t="s">
        <v>1613</v>
      </c>
      <c r="J25" s="16" t="s">
        <v>87</v>
      </c>
    </row>
    <row r="26" spans="1:10">
      <c r="A26" s="25" t="s">
        <v>298</v>
      </c>
      <c r="B26" s="21">
        <f>SUM(Таблица4[[#This Row],[Средний балл аттестата]],Таблица4[[#This Row],[Результат вступительного испытания]])</f>
        <v>4.2</v>
      </c>
      <c r="C26" s="19">
        <v>4.2</v>
      </c>
      <c r="D26" s="85"/>
      <c r="E26" s="25" t="s">
        <v>80</v>
      </c>
      <c r="F26" s="25" t="s">
        <v>66</v>
      </c>
      <c r="G26" s="25" t="s">
        <v>100</v>
      </c>
      <c r="H26" s="25" t="s">
        <v>69</v>
      </c>
      <c r="I26" s="25" t="s">
        <v>297</v>
      </c>
      <c r="J26" s="19" t="s">
        <v>88</v>
      </c>
    </row>
    <row r="27" spans="1:10">
      <c r="A27" s="25" t="s">
        <v>1411</v>
      </c>
      <c r="B27" s="21">
        <f>SUM(Таблица4[[#This Row],[Средний балл аттестата]],Таблица4[[#This Row],[Результат вступительного испытания]])</f>
        <v>4.16</v>
      </c>
      <c r="C27" s="25">
        <v>4.16</v>
      </c>
      <c r="D27" s="25"/>
      <c r="E27" s="25" t="s">
        <v>83</v>
      </c>
      <c r="F27" s="25" t="s">
        <v>43</v>
      </c>
      <c r="G27" s="25" t="s">
        <v>100</v>
      </c>
      <c r="H27" s="31"/>
      <c r="I27" s="25" t="s">
        <v>1409</v>
      </c>
      <c r="J27" s="31" t="s">
        <v>87</v>
      </c>
    </row>
    <row r="28" spans="1:10" ht="30">
      <c r="A28" s="25" t="s">
        <v>897</v>
      </c>
      <c r="B28" s="21">
        <f>SUM(Таблица4[[#This Row],[Средний балл аттестата]],Таблица4[[#This Row],[Результат вступительного испытания]])</f>
        <v>4.1500000000000004</v>
      </c>
      <c r="C28" s="40">
        <v>4.1500000000000004</v>
      </c>
      <c r="D28" s="85"/>
      <c r="E28" s="25" t="s">
        <v>80</v>
      </c>
      <c r="F28" s="25" t="s">
        <v>100</v>
      </c>
      <c r="G28" s="28" t="s">
        <v>21</v>
      </c>
      <c r="H28" s="25"/>
      <c r="I28" s="25" t="s">
        <v>898</v>
      </c>
      <c r="J28" s="27" t="s">
        <v>87</v>
      </c>
    </row>
    <row r="29" spans="1:10">
      <c r="A29" s="25" t="s">
        <v>850</v>
      </c>
      <c r="B29" s="137">
        <f>SUM(Таблица4[[#This Row],[Средний балл аттестата]],Таблица4[[#This Row],[Результат вступительного испытания]])</f>
        <v>4.0599999999999996</v>
      </c>
      <c r="C29" s="28">
        <v>4.0599999999999996</v>
      </c>
      <c r="D29" s="75"/>
      <c r="E29" s="28" t="s">
        <v>83</v>
      </c>
      <c r="F29" s="28" t="s">
        <v>58</v>
      </c>
      <c r="G29" s="28" t="s">
        <v>100</v>
      </c>
      <c r="H29" s="28" t="s">
        <v>69</v>
      </c>
      <c r="I29" s="28" t="s">
        <v>851</v>
      </c>
      <c r="J29" s="16" t="s">
        <v>87</v>
      </c>
    </row>
    <row r="30" spans="1:10">
      <c r="A30" s="37" t="s">
        <v>1594</v>
      </c>
      <c r="B30" s="137">
        <f>SUM(Таблица4[[#This Row],[Средний балл аттестата]],Таблица4[[#This Row],[Результат вступительного испытания]])</f>
        <v>4</v>
      </c>
      <c r="C30" s="16">
        <v>4</v>
      </c>
      <c r="D30" s="75"/>
      <c r="E30" s="16" t="s">
        <v>80</v>
      </c>
      <c r="F30" s="16" t="s">
        <v>5</v>
      </c>
      <c r="G30" s="28" t="s">
        <v>69</v>
      </c>
      <c r="H30" s="28" t="s">
        <v>100</v>
      </c>
      <c r="I30" s="16" t="s">
        <v>1592</v>
      </c>
      <c r="J30" s="16" t="s">
        <v>87</v>
      </c>
    </row>
    <row r="31" spans="1:10">
      <c r="A31" s="25" t="s">
        <v>530</v>
      </c>
      <c r="B31" s="21">
        <f>SUM(Таблица4[[#This Row],[Средний балл аттестата]],Таблица4[[#This Row],[Результат вступительного испытания]])</f>
        <v>3.95</v>
      </c>
      <c r="C31" s="32">
        <v>3.95</v>
      </c>
      <c r="D31" s="32"/>
      <c r="E31" s="25" t="s">
        <v>80</v>
      </c>
      <c r="F31" s="25" t="s">
        <v>43</v>
      </c>
      <c r="G31" s="25" t="s">
        <v>100</v>
      </c>
      <c r="H31" s="25"/>
      <c r="I31" s="25" t="s">
        <v>531</v>
      </c>
      <c r="J31" s="19" t="s">
        <v>88</v>
      </c>
    </row>
    <row r="32" spans="1:10">
      <c r="A32" s="16" t="s">
        <v>1541</v>
      </c>
      <c r="B32" s="21">
        <f>SUM(Таблица4[[#This Row],[Средний балл аттестата]],Таблица4[[#This Row],[Результат вступительного испытания]])</f>
        <v>3.94</v>
      </c>
      <c r="C32" s="32">
        <v>3.94</v>
      </c>
      <c r="D32" s="94"/>
      <c r="E32" s="16" t="s">
        <v>83</v>
      </c>
      <c r="F32" s="16" t="s">
        <v>43</v>
      </c>
      <c r="G32" s="16" t="s">
        <v>100</v>
      </c>
      <c r="H32" s="16"/>
      <c r="I32" s="15" t="s">
        <v>1540</v>
      </c>
      <c r="J32" s="16" t="s">
        <v>88</v>
      </c>
    </row>
    <row r="33" spans="1:10">
      <c r="A33" s="25" t="s">
        <v>1154</v>
      </c>
      <c r="B33" s="21">
        <f>SUM(Таблица4[[#This Row],[Средний балл аттестата]],Таблица4[[#This Row],[Результат вступительного испытания]])</f>
        <v>3.9</v>
      </c>
      <c r="C33" s="32">
        <v>3.9</v>
      </c>
      <c r="D33" s="94"/>
      <c r="E33" s="25" t="s">
        <v>83</v>
      </c>
      <c r="F33" s="25" t="s">
        <v>43</v>
      </c>
      <c r="G33" s="25" t="s">
        <v>100</v>
      </c>
      <c r="H33" s="25"/>
      <c r="I33" s="25" t="s">
        <v>1152</v>
      </c>
      <c r="J33" s="13" t="s">
        <v>87</v>
      </c>
    </row>
    <row r="34" spans="1:10">
      <c r="A34" s="25" t="s">
        <v>1531</v>
      </c>
      <c r="B34" s="21">
        <f>SUM(Таблица4[[#This Row],[Средний балл аттестата]],Таблица4[[#This Row],[Результат вступительного испытания]])</f>
        <v>3.63</v>
      </c>
      <c r="C34" s="25">
        <v>3.63</v>
      </c>
      <c r="D34" s="85"/>
      <c r="E34" s="25" t="s">
        <v>83</v>
      </c>
      <c r="F34" s="25" t="s">
        <v>100</v>
      </c>
      <c r="G34" s="25"/>
      <c r="H34" s="25"/>
      <c r="I34" s="25" t="s">
        <v>1530</v>
      </c>
      <c r="J34" s="13" t="s">
        <v>87</v>
      </c>
    </row>
    <row r="35" spans="1:10" ht="30">
      <c r="A35" s="20" t="s">
        <v>869</v>
      </c>
      <c r="B35" s="21">
        <f>SUM(Таблица4[[#This Row],[Средний балл аттестата]],Таблица4[[#This Row],[Результат вступительного испытания]])</f>
        <v>3.52</v>
      </c>
      <c r="C35" s="32">
        <v>3.52</v>
      </c>
      <c r="D35" s="85"/>
      <c r="E35" s="25" t="s">
        <v>83</v>
      </c>
      <c r="F35" s="25" t="s">
        <v>43</v>
      </c>
      <c r="G35" s="25" t="s">
        <v>3</v>
      </c>
      <c r="H35" s="25" t="s">
        <v>100</v>
      </c>
      <c r="I35" s="25" t="s">
        <v>865</v>
      </c>
      <c r="J35" s="19" t="s">
        <v>87</v>
      </c>
    </row>
    <row r="36" spans="1:10" ht="30">
      <c r="A36" s="25" t="s">
        <v>1002</v>
      </c>
      <c r="B36" s="137">
        <f>SUM(Таблица4[[#This Row],[Средний балл аттестата]],Таблица4[[#This Row],[Результат вступительного испытания]])</f>
        <v>3.28</v>
      </c>
      <c r="C36" s="41">
        <v>3.28</v>
      </c>
      <c r="D36" s="75"/>
      <c r="E36" s="28" t="s">
        <v>83</v>
      </c>
      <c r="F36" s="28" t="s">
        <v>3</v>
      </c>
      <c r="G36" s="28" t="s">
        <v>66</v>
      </c>
      <c r="H36" s="28" t="s">
        <v>100</v>
      </c>
      <c r="I36" s="28" t="s">
        <v>998</v>
      </c>
      <c r="J36" s="28" t="s">
        <v>87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3" sqref="I3"/>
    </sheetView>
  </sheetViews>
  <sheetFormatPr defaultRowHeight="15"/>
  <cols>
    <col min="1" max="1" width="33.140625" style="5" customWidth="1"/>
    <col min="2" max="2" width="16" customWidth="1"/>
    <col min="3" max="3" width="16.28515625" customWidth="1"/>
    <col min="4" max="4" width="14.5703125" customWidth="1"/>
    <col min="5" max="5" width="19.140625" customWidth="1"/>
    <col min="6" max="6" width="20.42578125" customWidth="1"/>
    <col min="7" max="7" width="17.7109375" customWidth="1"/>
    <col min="8" max="8" width="16" customWidth="1"/>
    <col min="9" max="9" width="15.85546875" customWidth="1"/>
    <col min="10" max="10" width="16" customWidth="1"/>
    <col min="11" max="11" width="19.140625" customWidth="1"/>
    <col min="12" max="12" width="23.5703125" customWidth="1"/>
  </cols>
  <sheetData>
    <row r="1" spans="1:11" ht="133.5" customHeight="1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3.75" thickBot="1">
      <c r="A2" s="4" t="s">
        <v>0</v>
      </c>
      <c r="B2" s="4" t="s">
        <v>23</v>
      </c>
      <c r="C2" s="3" t="s">
        <v>2</v>
      </c>
      <c r="D2" s="8" t="s">
        <v>12</v>
      </c>
      <c r="E2" s="2" t="s">
        <v>18</v>
      </c>
      <c r="F2" s="6" t="s">
        <v>1</v>
      </c>
      <c r="G2" s="6" t="s">
        <v>13</v>
      </c>
      <c r="H2" s="6" t="s">
        <v>14</v>
      </c>
      <c r="I2" s="6" t="s">
        <v>16</v>
      </c>
      <c r="J2" s="2" t="s">
        <v>81</v>
      </c>
    </row>
    <row r="3" spans="1:11">
      <c r="A3" s="28" t="s">
        <v>1321</v>
      </c>
      <c r="B3" s="43">
        <f>SUM(Таблица415[[#This Row],[Средний балл аттестата]],Таблица415[[#This Row],[Результат вступительного испытания]])</f>
        <v>4.29</v>
      </c>
      <c r="C3" s="28">
        <v>4.29</v>
      </c>
      <c r="D3" s="28"/>
      <c r="E3" s="28" t="s">
        <v>80</v>
      </c>
      <c r="F3" s="28" t="s">
        <v>6</v>
      </c>
      <c r="G3" s="28" t="s">
        <v>220</v>
      </c>
      <c r="H3" s="28"/>
      <c r="I3" s="28" t="s">
        <v>1320</v>
      </c>
      <c r="J3" s="13" t="s">
        <v>87</v>
      </c>
    </row>
    <row r="4" spans="1:11" ht="30">
      <c r="A4" s="28" t="s">
        <v>198</v>
      </c>
      <c r="B4" s="43">
        <f>SUM(Таблица415[[#This Row],[Средний балл аттестата]],Таблица415[[#This Row],[Результат вступительного испытания]])</f>
        <v>4.25</v>
      </c>
      <c r="C4" s="41">
        <v>4.25</v>
      </c>
      <c r="D4" s="41"/>
      <c r="E4" s="28" t="s">
        <v>83</v>
      </c>
      <c r="F4" s="28" t="s">
        <v>84</v>
      </c>
      <c r="G4" s="25"/>
      <c r="H4" s="28"/>
      <c r="I4" s="28" t="s">
        <v>200</v>
      </c>
      <c r="J4" s="13" t="s">
        <v>85</v>
      </c>
    </row>
    <row r="5" spans="1:11" ht="30">
      <c r="A5" s="25" t="s">
        <v>199</v>
      </c>
      <c r="B5" s="43">
        <f>SUM(Таблица415[[#This Row],[Средний балл аттестата]],Таблица415[[#This Row],[Результат вступительного испытания]])</f>
        <v>4.25</v>
      </c>
      <c r="C5" s="40">
        <v>4.25</v>
      </c>
      <c r="D5" s="40"/>
      <c r="E5" s="25" t="s">
        <v>83</v>
      </c>
      <c r="F5" s="28" t="s">
        <v>84</v>
      </c>
      <c r="G5" s="25"/>
      <c r="H5" s="25"/>
      <c r="I5" s="25" t="s">
        <v>201</v>
      </c>
      <c r="J5" s="13" t="s">
        <v>85</v>
      </c>
    </row>
    <row r="6" spans="1:11" ht="30">
      <c r="A6" s="27" t="s">
        <v>1235</v>
      </c>
      <c r="B6" s="43">
        <f>SUM(Таблица415[[#This Row],[Средний балл аттестата]],Таблица415[[#This Row],[Результат вступительного испытания]])</f>
        <v>4.2</v>
      </c>
      <c r="C6" s="27">
        <v>4.2</v>
      </c>
      <c r="E6" s="19" t="s">
        <v>83</v>
      </c>
      <c r="F6" s="31" t="s">
        <v>84</v>
      </c>
      <c r="G6" s="13"/>
      <c r="H6" s="13"/>
      <c r="I6" s="27" t="s">
        <v>1234</v>
      </c>
      <c r="J6" s="13" t="s">
        <v>87</v>
      </c>
    </row>
    <row r="7" spans="1:11" ht="30">
      <c r="A7" s="25" t="s">
        <v>1232</v>
      </c>
      <c r="B7" s="43">
        <f>SUM(Таблица415[[#This Row],[Средний балл аттестата]],Таблица415[[#This Row],[Результат вступительного испытания]])</f>
        <v>4.05</v>
      </c>
      <c r="C7" s="32">
        <v>4.05</v>
      </c>
      <c r="D7" s="32"/>
      <c r="E7" s="25" t="s">
        <v>80</v>
      </c>
      <c r="F7" s="25" t="s">
        <v>84</v>
      </c>
      <c r="G7" s="25"/>
      <c r="H7" s="25"/>
      <c r="I7" s="25" t="s">
        <v>1233</v>
      </c>
      <c r="J7" s="13" t="s">
        <v>88</v>
      </c>
    </row>
    <row r="8" spans="1:11" ht="30">
      <c r="A8" s="25" t="s">
        <v>221</v>
      </c>
      <c r="B8" s="43">
        <f>SUM(Таблица415[[#This Row],[Средний балл аттестата]],Таблица415[[#This Row],[Результат вступительного испытания]])</f>
        <v>3.68</v>
      </c>
      <c r="C8" s="25">
        <v>3.68</v>
      </c>
      <c r="D8" s="25"/>
      <c r="E8" s="25" t="s">
        <v>80</v>
      </c>
      <c r="F8" s="25" t="s">
        <v>6</v>
      </c>
      <c r="G8" s="25" t="s">
        <v>220</v>
      </c>
      <c r="H8" s="25"/>
      <c r="I8" s="25" t="s">
        <v>218</v>
      </c>
      <c r="J8" s="13" t="s">
        <v>87</v>
      </c>
    </row>
    <row r="9" spans="1:11" ht="30">
      <c r="A9" s="28" t="s">
        <v>82</v>
      </c>
      <c r="B9" s="43">
        <f>SUM(Таблица415[[#This Row],[Средний балл аттестата]],Таблица415[[#This Row],[Результат вступительного испытания]])</f>
        <v>3.32</v>
      </c>
      <c r="C9" s="44">
        <v>3.32</v>
      </c>
      <c r="D9" s="44"/>
      <c r="E9" s="28" t="s">
        <v>83</v>
      </c>
      <c r="F9" s="28" t="s">
        <v>84</v>
      </c>
      <c r="G9" s="25"/>
      <c r="H9" s="25"/>
      <c r="I9" s="28" t="s">
        <v>86</v>
      </c>
      <c r="J9" s="13" t="s">
        <v>85</v>
      </c>
    </row>
    <row r="10" spans="1:11">
      <c r="A10" s="61"/>
      <c r="B10" s="43">
        <f>SUM(Таблица415[[#This Row],[Средний балл аттестата]],Таблица415[[#This Row],[Результат вступительного испытания]])</f>
        <v>0</v>
      </c>
      <c r="C10" s="13"/>
      <c r="E10" s="13"/>
      <c r="F10" s="13"/>
      <c r="G10" s="13"/>
      <c r="H10" s="13"/>
      <c r="I10" s="13"/>
      <c r="J10" s="13"/>
    </row>
    <row r="11" spans="1:11">
      <c r="A11" s="61"/>
      <c r="B11" s="43">
        <f>SUM(Таблица415[[#This Row],[Средний балл аттестата]],Таблица415[[#This Row],[Результат вступительного испытания]])</f>
        <v>0</v>
      </c>
      <c r="C11" s="13"/>
      <c r="E11" s="13"/>
      <c r="F11" s="13"/>
      <c r="G11" s="13"/>
      <c r="H11" s="13"/>
      <c r="I11" s="13"/>
      <c r="J11" s="13"/>
    </row>
    <row r="12" spans="1:11">
      <c r="A12" s="61"/>
      <c r="B12" s="43">
        <f>SUM(Таблица415[[#This Row],[Средний балл аттестата]],Таблица415[[#This Row],[Результат вступительного испытания]])</f>
        <v>0</v>
      </c>
      <c r="C12" s="13"/>
      <c r="E12" s="13"/>
      <c r="F12" s="13"/>
      <c r="G12" s="13"/>
      <c r="H12" s="13"/>
      <c r="I12" s="13"/>
      <c r="J12" s="13"/>
    </row>
    <row r="13" spans="1:11">
      <c r="A13" s="61"/>
      <c r="B13" s="43">
        <f>SUM(Таблица415[[#This Row],[Средний балл аттестата]],Таблица415[[#This Row],[Результат вступительного испытания]])</f>
        <v>0</v>
      </c>
      <c r="C13" s="13"/>
      <c r="E13" s="13"/>
      <c r="F13" s="13"/>
      <c r="G13" s="13"/>
      <c r="H13" s="13"/>
      <c r="I13" s="13"/>
      <c r="J13" s="13"/>
    </row>
    <row r="14" spans="1:11">
      <c r="A14" s="61"/>
      <c r="B14" s="43">
        <f>SUM(Таблица415[[#This Row],[Средний балл аттестата]],Таблица415[[#This Row],[Результат вступительного испытания]])</f>
        <v>0</v>
      </c>
      <c r="C14" s="13"/>
      <c r="E14" s="13"/>
      <c r="F14" s="13"/>
      <c r="G14" s="13"/>
      <c r="H14" s="13"/>
      <c r="I14" s="13"/>
      <c r="J14" s="13"/>
    </row>
    <row r="15" spans="1:11">
      <c r="A15" s="61"/>
      <c r="B15" s="43">
        <f>SUM(Таблица415[[#This Row],[Средний балл аттестата]],Таблица415[[#This Row],[Результат вступительного испытания]])</f>
        <v>0</v>
      </c>
      <c r="C15" s="13"/>
      <c r="E15" s="13"/>
      <c r="F15" s="13"/>
      <c r="G15" s="13"/>
      <c r="H15" s="13"/>
      <c r="I15" s="13"/>
      <c r="J15" s="13"/>
    </row>
    <row r="16" spans="1:11">
      <c r="A16" s="61"/>
      <c r="B16" s="43">
        <f>SUM(Таблица415[[#This Row],[Средний балл аттестата]],Таблица415[[#This Row],[Результат вступительного испытания]])</f>
        <v>0</v>
      </c>
      <c r="C16" s="13"/>
      <c r="E16" s="13"/>
      <c r="F16" s="13"/>
      <c r="G16" s="13"/>
      <c r="H16" s="13"/>
      <c r="I16" s="13"/>
      <c r="J16" s="13"/>
    </row>
    <row r="17" spans="1:10">
      <c r="A17" s="61"/>
      <c r="B17" s="43">
        <f>SUM(Таблица415[[#This Row],[Средний балл аттестата]],Таблица415[[#This Row],[Результат вступительного испытания]])</f>
        <v>0</v>
      </c>
      <c r="C17" s="13"/>
      <c r="E17" s="13"/>
      <c r="F17" s="13"/>
      <c r="G17" s="13"/>
      <c r="H17" s="13"/>
      <c r="I17" s="13"/>
      <c r="J17" s="13"/>
    </row>
    <row r="18" spans="1:10">
      <c r="A18" s="61"/>
      <c r="B18" s="43">
        <f>SUM(Таблица415[[#This Row],[Средний балл аттестата]],Таблица415[[#This Row],[Результат вступительного испытания]])</f>
        <v>0</v>
      </c>
      <c r="C18" s="13"/>
      <c r="E18" s="13"/>
      <c r="F18" s="13"/>
      <c r="G18" s="13"/>
      <c r="H18" s="13"/>
      <c r="I18" s="13"/>
      <c r="J18" s="13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B64"/>
  <sheetViews>
    <sheetView topLeftCell="A33" workbookViewId="0">
      <selection activeCell="E48" sqref="E48"/>
    </sheetView>
  </sheetViews>
  <sheetFormatPr defaultRowHeight="15"/>
  <cols>
    <col min="1" max="1" width="31.140625" customWidth="1"/>
    <col min="2" max="2" width="17.5703125" customWidth="1"/>
    <col min="3" max="3" width="18.5703125" customWidth="1"/>
    <col min="4" max="4" width="15.28515625" customWidth="1"/>
    <col min="5" max="5" width="21.85546875" customWidth="1"/>
    <col min="6" max="6" width="20.85546875" customWidth="1"/>
    <col min="7" max="7" width="17.7109375" customWidth="1"/>
    <col min="8" max="8" width="20.28515625" customWidth="1"/>
    <col min="9" max="9" width="15.85546875" style="1" customWidth="1"/>
    <col min="10" max="10" width="20.5703125" customWidth="1"/>
    <col min="11" max="11" width="19.140625" customWidth="1"/>
    <col min="12" max="12" width="23.5703125" customWidth="1"/>
  </cols>
  <sheetData>
    <row r="1" spans="1:11" ht="61.5" customHeight="1">
      <c r="A1" s="164" t="s">
        <v>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3.75" thickBot="1">
      <c r="A2" s="2" t="s">
        <v>0</v>
      </c>
      <c r="B2" s="2" t="s">
        <v>23</v>
      </c>
      <c r="C2" s="3" t="s">
        <v>2</v>
      </c>
      <c r="D2" s="8" t="s">
        <v>12</v>
      </c>
      <c r="E2" s="2" t="s">
        <v>17</v>
      </c>
      <c r="F2" s="7" t="s">
        <v>1</v>
      </c>
      <c r="G2" s="6" t="s">
        <v>13</v>
      </c>
      <c r="H2" s="7" t="s">
        <v>14</v>
      </c>
      <c r="I2" s="6" t="s">
        <v>16</v>
      </c>
      <c r="J2" s="2" t="s">
        <v>81</v>
      </c>
    </row>
    <row r="3" spans="1:11" s="13" customFormat="1" ht="15.75">
      <c r="A3" s="20" t="s">
        <v>447</v>
      </c>
      <c r="B3" s="40">
        <f>SUM(Таблица8[[#This Row],[Средний балл аттестата]],Таблица8[[#This Row],[Результат вступительного испытания]])</f>
        <v>14.95</v>
      </c>
      <c r="C3" s="32">
        <v>4.95</v>
      </c>
      <c r="D3" s="32">
        <v>10</v>
      </c>
      <c r="E3" s="23" t="s">
        <v>80</v>
      </c>
      <c r="F3" s="25" t="s">
        <v>43</v>
      </c>
      <c r="G3" s="12"/>
      <c r="H3" s="12"/>
      <c r="I3" s="25" t="s">
        <v>445</v>
      </c>
      <c r="J3" s="19" t="s">
        <v>87</v>
      </c>
    </row>
    <row r="4" spans="1:11">
      <c r="A4" s="20" t="s">
        <v>955</v>
      </c>
      <c r="B4" s="40">
        <f>SUM(Таблица8[[#This Row],[Средний балл аттестата]],Таблица8[[#This Row],[Результат вступительного испытания]])</f>
        <v>14.66</v>
      </c>
      <c r="C4" s="32">
        <v>4.66</v>
      </c>
      <c r="D4" s="32">
        <v>10</v>
      </c>
      <c r="E4" s="25" t="s">
        <v>80</v>
      </c>
      <c r="F4" s="25" t="s">
        <v>43</v>
      </c>
      <c r="G4" s="27" t="s">
        <v>100</v>
      </c>
      <c r="H4" s="25"/>
      <c r="I4" s="25" t="s">
        <v>954</v>
      </c>
      <c r="J4" s="13" t="s">
        <v>87</v>
      </c>
    </row>
    <row r="5" spans="1:11">
      <c r="A5" s="25" t="s">
        <v>1265</v>
      </c>
      <c r="B5" s="40">
        <f>SUM(Таблица8[[#This Row],[Средний балл аттестата]],Таблица8[[#This Row],[Результат вступительного испытания]])</f>
        <v>14.469999999999999</v>
      </c>
      <c r="C5" s="25">
        <v>4.47</v>
      </c>
      <c r="D5" s="25">
        <v>10</v>
      </c>
      <c r="E5" s="25" t="s">
        <v>80</v>
      </c>
      <c r="F5" s="25" t="s">
        <v>43</v>
      </c>
      <c r="G5" s="25"/>
      <c r="H5" s="25"/>
      <c r="I5" s="25" t="s">
        <v>1264</v>
      </c>
      <c r="J5" s="13" t="s">
        <v>88</v>
      </c>
    </row>
    <row r="6" spans="1:11">
      <c r="A6" s="28" t="s">
        <v>1345</v>
      </c>
      <c r="B6" s="40">
        <f>SUM(Таблица8[[#This Row],[Средний балл аттестата]],Таблица8[[#This Row],[Результат вступительного испытания]])</f>
        <v>14.440000000000001</v>
      </c>
      <c r="C6" s="44">
        <v>4.4400000000000004</v>
      </c>
      <c r="D6" s="44">
        <v>10</v>
      </c>
      <c r="E6" s="28" t="s">
        <v>83</v>
      </c>
      <c r="F6" s="28" t="s">
        <v>43</v>
      </c>
      <c r="G6" s="25"/>
      <c r="H6" s="25"/>
      <c r="I6" s="28" t="s">
        <v>1344</v>
      </c>
      <c r="J6" s="31" t="s">
        <v>87</v>
      </c>
    </row>
    <row r="7" spans="1:11" ht="30">
      <c r="A7" s="25" t="s">
        <v>736</v>
      </c>
      <c r="B7" s="40">
        <f>SUM(Таблица8[[#This Row],[Средний балл аттестата]],Таблица8[[#This Row],[Результат вступительного испытания]])</f>
        <v>14.26</v>
      </c>
      <c r="C7" s="25">
        <v>4.26</v>
      </c>
      <c r="D7" s="25">
        <v>10</v>
      </c>
      <c r="E7" s="25" t="s">
        <v>83</v>
      </c>
      <c r="F7" s="25" t="s">
        <v>43</v>
      </c>
      <c r="G7" s="25"/>
      <c r="H7" s="25"/>
      <c r="I7" s="19" t="s">
        <v>735</v>
      </c>
      <c r="J7" s="19" t="s">
        <v>88</v>
      </c>
    </row>
    <row r="8" spans="1:11">
      <c r="A8" s="20" t="s">
        <v>868</v>
      </c>
      <c r="B8" s="40">
        <f>SUM(Таблица8[[#This Row],[Средний балл аттестата]],Таблица8[[#This Row],[Результат вступительного испытания]])</f>
        <v>14.26</v>
      </c>
      <c r="C8" s="32">
        <v>4.26</v>
      </c>
      <c r="D8" s="32">
        <v>10</v>
      </c>
      <c r="E8" s="25" t="s">
        <v>80</v>
      </c>
      <c r="F8" s="25" t="s">
        <v>43</v>
      </c>
      <c r="G8" s="25"/>
      <c r="H8" s="25"/>
      <c r="I8" s="25" t="s">
        <v>864</v>
      </c>
      <c r="J8" s="19" t="s">
        <v>88</v>
      </c>
    </row>
    <row r="9" spans="1:11" s="13" customFormat="1">
      <c r="A9" s="25" t="s">
        <v>1349</v>
      </c>
      <c r="B9" s="40">
        <f>SUM(Таблица8[[#This Row],[Средний балл аттестата]],Таблица8[[#This Row],[Результат вступительного испытания]])</f>
        <v>13.95</v>
      </c>
      <c r="C9" s="25">
        <v>3.95</v>
      </c>
      <c r="D9" s="25">
        <v>10</v>
      </c>
      <c r="E9" s="25" t="s">
        <v>83</v>
      </c>
      <c r="F9" s="25" t="s">
        <v>43</v>
      </c>
      <c r="G9" s="25"/>
      <c r="H9" s="25"/>
      <c r="I9" s="25" t="s">
        <v>1348</v>
      </c>
      <c r="J9" s="31" t="s">
        <v>87</v>
      </c>
    </row>
    <row r="10" spans="1:11" s="13" customFormat="1">
      <c r="A10" s="25" t="s">
        <v>1154</v>
      </c>
      <c r="B10" s="40">
        <f>SUM(Таблица8[[#This Row],[Средний балл аттестата]],Таблица8[[#This Row],[Результат вступительного испытания]])</f>
        <v>13.9</v>
      </c>
      <c r="C10" s="32">
        <v>3.9</v>
      </c>
      <c r="D10" s="32">
        <v>10</v>
      </c>
      <c r="E10" s="25" t="s">
        <v>83</v>
      </c>
      <c r="F10" s="25" t="s">
        <v>43</v>
      </c>
      <c r="G10" s="25" t="s">
        <v>100</v>
      </c>
      <c r="H10" s="25"/>
      <c r="I10" s="25" t="s">
        <v>1152</v>
      </c>
      <c r="J10" s="13" t="s">
        <v>87</v>
      </c>
    </row>
    <row r="11" spans="1:11" ht="30">
      <c r="A11" s="25" t="s">
        <v>1194</v>
      </c>
      <c r="B11" s="40">
        <f>SUM(Таблица8[[#This Row],[Средний балл аттестата]],Таблица8[[#This Row],[Результат вступительного испытания]])</f>
        <v>13.530000000000001</v>
      </c>
      <c r="C11" s="25">
        <v>4.53</v>
      </c>
      <c r="D11" s="25">
        <v>9</v>
      </c>
      <c r="E11" s="25" t="s">
        <v>83</v>
      </c>
      <c r="F11" s="25" t="s">
        <v>100</v>
      </c>
      <c r="G11" s="25" t="s">
        <v>43</v>
      </c>
      <c r="H11" s="25" t="s">
        <v>66</v>
      </c>
      <c r="I11" s="25" t="s">
        <v>1193</v>
      </c>
      <c r="J11" s="13" t="s">
        <v>87</v>
      </c>
    </row>
    <row r="12" spans="1:11">
      <c r="A12" s="25" t="s">
        <v>1347</v>
      </c>
      <c r="B12" s="40">
        <f>SUM(Таблица8[[#This Row],[Средний балл аттестата]],Таблица8[[#This Row],[Результат вступительного испытания]])</f>
        <v>13.530000000000001</v>
      </c>
      <c r="C12" s="25">
        <v>4.53</v>
      </c>
      <c r="D12" s="25">
        <v>9</v>
      </c>
      <c r="E12" s="25" t="s">
        <v>83</v>
      </c>
      <c r="F12" s="25" t="s">
        <v>43</v>
      </c>
      <c r="G12" s="25"/>
      <c r="H12" s="25"/>
      <c r="I12" s="25" t="s">
        <v>1346</v>
      </c>
      <c r="J12" s="31" t="s">
        <v>87</v>
      </c>
    </row>
    <row r="13" spans="1:11">
      <c r="A13" s="25" t="s">
        <v>871</v>
      </c>
      <c r="B13" s="40">
        <f>SUM(Таблица8[[#This Row],[Средний балл аттестата]],Таблица8[[#This Row],[Результат вступительного испытания]])</f>
        <v>13.36</v>
      </c>
      <c r="C13" s="32">
        <v>4.3600000000000003</v>
      </c>
      <c r="D13" s="32">
        <v>9</v>
      </c>
      <c r="E13" s="25" t="s">
        <v>83</v>
      </c>
      <c r="F13" s="25" t="s">
        <v>43</v>
      </c>
      <c r="G13" s="25"/>
      <c r="H13" s="25"/>
      <c r="I13" s="25" t="s">
        <v>867</v>
      </c>
      <c r="J13" s="19" t="s">
        <v>88</v>
      </c>
    </row>
    <row r="14" spans="1:11">
      <c r="A14" s="25" t="s">
        <v>590</v>
      </c>
      <c r="B14" s="40">
        <f>SUM(Таблица8[[#This Row],[Средний балл аттестата]],Таблица8[[#This Row],[Результат вступительного испытания]])</f>
        <v>13.3</v>
      </c>
      <c r="C14" s="25">
        <v>4.3</v>
      </c>
      <c r="D14" s="25">
        <v>9</v>
      </c>
      <c r="E14" s="25" t="s">
        <v>83</v>
      </c>
      <c r="F14" s="25" t="s">
        <v>43</v>
      </c>
      <c r="G14" s="25" t="s">
        <v>66</v>
      </c>
      <c r="H14" s="25"/>
      <c r="I14" s="25" t="s">
        <v>587</v>
      </c>
      <c r="J14" s="19" t="s">
        <v>88</v>
      </c>
    </row>
    <row r="15" spans="1:11">
      <c r="A15" s="24" t="s">
        <v>761</v>
      </c>
      <c r="B15" s="40">
        <f>SUM(Таблица8[[#This Row],[Средний балл аттестата]],Таблица8[[#This Row],[Результат вступительного испытания]])</f>
        <v>12.32</v>
      </c>
      <c r="C15" s="24">
        <v>4.32</v>
      </c>
      <c r="D15" s="24">
        <v>8</v>
      </c>
      <c r="E15" s="25" t="s">
        <v>83</v>
      </c>
      <c r="F15" s="25" t="s">
        <v>43</v>
      </c>
      <c r="G15" s="24"/>
      <c r="H15" s="24"/>
      <c r="I15" s="24" t="s">
        <v>762</v>
      </c>
      <c r="J15" s="19" t="s">
        <v>87</v>
      </c>
    </row>
    <row r="16" spans="1:11">
      <c r="A16" s="25" t="s">
        <v>1153</v>
      </c>
      <c r="B16" s="40">
        <f>SUM(Таблица8[[#This Row],[Средний балл аттестата]],Таблица8[[#This Row],[Результат вступительного испытания]])</f>
        <v>10.95</v>
      </c>
      <c r="C16" s="25">
        <v>4.95</v>
      </c>
      <c r="D16" s="25">
        <v>6</v>
      </c>
      <c r="E16" s="25" t="s">
        <v>80</v>
      </c>
      <c r="F16" s="25" t="s">
        <v>43</v>
      </c>
      <c r="G16" s="25"/>
      <c r="H16" s="25"/>
      <c r="I16" s="25" t="s">
        <v>1151</v>
      </c>
      <c r="J16" s="13" t="s">
        <v>87</v>
      </c>
    </row>
    <row r="17" spans="1:10">
      <c r="A17" s="25" t="s">
        <v>1267</v>
      </c>
      <c r="B17" s="40">
        <f>SUM(Таблица8[[#This Row],[Средний балл аттестата]],Таблица8[[#This Row],[Результат вступительного испытания]])</f>
        <v>10.620000000000001</v>
      </c>
      <c r="C17" s="32">
        <v>4.62</v>
      </c>
      <c r="D17" s="32">
        <v>6</v>
      </c>
      <c r="E17" s="25" t="s">
        <v>80</v>
      </c>
      <c r="F17" s="25" t="s">
        <v>43</v>
      </c>
      <c r="G17" s="25" t="s">
        <v>66</v>
      </c>
      <c r="H17" s="26"/>
      <c r="I17" s="25" t="s">
        <v>1266</v>
      </c>
      <c r="J17" s="13" t="s">
        <v>88</v>
      </c>
    </row>
    <row r="18" spans="1:10" ht="30">
      <c r="A18" s="25" t="s">
        <v>313</v>
      </c>
      <c r="B18" s="40">
        <f>SUM(Таблица8[[#This Row],[Средний балл аттестата]],Таблица8[[#This Row],[Результат вступительного испытания]])</f>
        <v>10.45</v>
      </c>
      <c r="C18" s="25">
        <v>4.45</v>
      </c>
      <c r="D18" s="25">
        <v>6</v>
      </c>
      <c r="E18" s="25" t="s">
        <v>83</v>
      </c>
      <c r="F18" s="25" t="s">
        <v>43</v>
      </c>
      <c r="G18" s="25" t="s">
        <v>100</v>
      </c>
      <c r="H18" s="28" t="s">
        <v>58</v>
      </c>
      <c r="I18" s="25" t="s">
        <v>310</v>
      </c>
      <c r="J18" s="19" t="s">
        <v>87</v>
      </c>
    </row>
    <row r="19" spans="1:10" ht="30">
      <c r="A19" s="25" t="s">
        <v>312</v>
      </c>
      <c r="B19" s="40">
        <f>SUM(Таблица8[[#This Row],[Средний балл аттестата]],Таблица8[[#This Row],[Результат вступительного испытания]])</f>
        <v>9.32</v>
      </c>
      <c r="C19" s="25">
        <v>4.32</v>
      </c>
      <c r="D19" s="25">
        <v>5</v>
      </c>
      <c r="E19" s="25" t="s">
        <v>83</v>
      </c>
      <c r="F19" s="25" t="s">
        <v>43</v>
      </c>
      <c r="G19" s="25" t="s">
        <v>3</v>
      </c>
      <c r="H19" s="19" t="s">
        <v>100</v>
      </c>
      <c r="I19" s="28" t="s">
        <v>309</v>
      </c>
      <c r="J19" s="19" t="s">
        <v>88</v>
      </c>
    </row>
    <row r="20" spans="1:10">
      <c r="A20" s="20" t="s">
        <v>102</v>
      </c>
      <c r="B20" s="40">
        <f>SUM(Таблица8[[#This Row],[Средний балл аттестата]],Таблица8[[#This Row],[Результат вступительного испытания]])</f>
        <v>9.2199999999999989</v>
      </c>
      <c r="C20" s="35">
        <v>4.22</v>
      </c>
      <c r="D20" s="35">
        <v>5</v>
      </c>
      <c r="E20" s="25" t="s">
        <v>83</v>
      </c>
      <c r="F20" s="25" t="s">
        <v>43</v>
      </c>
      <c r="G20" s="25" t="s">
        <v>100</v>
      </c>
      <c r="H20" s="25"/>
      <c r="I20" s="25" t="s">
        <v>103</v>
      </c>
      <c r="J20" s="19" t="s">
        <v>87</v>
      </c>
    </row>
    <row r="21" spans="1:10">
      <c r="A21" s="50" t="s">
        <v>50</v>
      </c>
      <c r="B21" s="40">
        <f>SUM(Таблица8[[#This Row],[Средний балл аттестата]],Таблица8[[#This Row],[Результат вступительного испытания]])</f>
        <v>9.1999999999999993</v>
      </c>
      <c r="C21" s="51">
        <v>4.2</v>
      </c>
      <c r="D21" s="51">
        <v>5</v>
      </c>
      <c r="E21" s="19" t="s">
        <v>79</v>
      </c>
      <c r="F21" s="25" t="s">
        <v>43</v>
      </c>
      <c r="G21" s="19"/>
      <c r="H21" s="19"/>
      <c r="I21" s="19" t="s">
        <v>51</v>
      </c>
      <c r="J21" s="19" t="s">
        <v>87</v>
      </c>
    </row>
    <row r="22" spans="1:10">
      <c r="A22" s="25" t="s">
        <v>1411</v>
      </c>
      <c r="B22" s="40">
        <f>SUM(Таблица8[[#This Row],[Средний балл аттестата]],Таблица8[[#This Row],[Результат вступительного испытания]])</f>
        <v>9.16</v>
      </c>
      <c r="C22" s="25">
        <v>4.16</v>
      </c>
      <c r="D22" s="25">
        <v>5</v>
      </c>
      <c r="E22" s="25" t="s">
        <v>83</v>
      </c>
      <c r="F22" s="25" t="s">
        <v>43</v>
      </c>
      <c r="G22" s="25" t="s">
        <v>100</v>
      </c>
      <c r="H22" s="31"/>
      <c r="I22" s="25" t="s">
        <v>1409</v>
      </c>
      <c r="J22" s="31" t="s">
        <v>87</v>
      </c>
    </row>
    <row r="23" spans="1:10">
      <c r="A23" s="25" t="s">
        <v>448</v>
      </c>
      <c r="B23" s="40">
        <f>SUM(Таблица8[[#This Row],[Средний балл аттестата]],Таблица8[[#This Row],[Результат вступительного испытания]])</f>
        <v>8.94</v>
      </c>
      <c r="C23" s="42">
        <v>3.94</v>
      </c>
      <c r="D23" s="42">
        <v>5</v>
      </c>
      <c r="E23" s="25" t="s">
        <v>83</v>
      </c>
      <c r="F23" s="25" t="s">
        <v>43</v>
      </c>
      <c r="G23" s="25"/>
      <c r="H23" s="25"/>
      <c r="I23" s="25" t="s">
        <v>446</v>
      </c>
      <c r="J23" s="19" t="s">
        <v>87</v>
      </c>
    </row>
    <row r="24" spans="1:10">
      <c r="A24" s="25" t="s">
        <v>738</v>
      </c>
      <c r="B24" s="40">
        <f>SUM(Таблица8[[#This Row],[Средний балл аттестата]],Таблица8[[#This Row],[Результат вступительного испытания]])</f>
        <v>8.35</v>
      </c>
      <c r="C24" s="25">
        <v>4.3499999999999996</v>
      </c>
      <c r="D24" s="25">
        <v>4</v>
      </c>
      <c r="E24" s="25" t="s">
        <v>83</v>
      </c>
      <c r="F24" s="25" t="s">
        <v>43</v>
      </c>
      <c r="G24" s="27" t="s">
        <v>100</v>
      </c>
      <c r="H24" s="25"/>
      <c r="I24" s="25" t="s">
        <v>737</v>
      </c>
      <c r="J24" s="19" t="s">
        <v>87</v>
      </c>
    </row>
    <row r="25" spans="1:10">
      <c r="A25" s="28" t="s">
        <v>952</v>
      </c>
      <c r="B25" s="40">
        <f>SUM(Таблица8[[#This Row],[Средний балл аттестата]],Таблица8[[#This Row],[Результат вступительного испытания]])</f>
        <v>7.84</v>
      </c>
      <c r="C25" s="44">
        <v>4.84</v>
      </c>
      <c r="D25" s="44">
        <v>3</v>
      </c>
      <c r="E25" s="28" t="s">
        <v>83</v>
      </c>
      <c r="F25" s="25" t="s">
        <v>43</v>
      </c>
      <c r="G25" s="27" t="s">
        <v>100</v>
      </c>
      <c r="H25" s="25"/>
      <c r="I25" s="28" t="s">
        <v>953</v>
      </c>
      <c r="J25" s="13" t="s">
        <v>87</v>
      </c>
    </row>
    <row r="26" spans="1:10" ht="30">
      <c r="A26" s="37" t="s">
        <v>1412</v>
      </c>
      <c r="B26" s="43">
        <f>SUM(Таблица8[[#This Row],[Средний балл аттестата]],Таблица8[[#This Row],[Результат вступительного испытания]])</f>
        <v>7.52</v>
      </c>
      <c r="C26" s="37">
        <v>4.5199999999999996</v>
      </c>
      <c r="D26" s="93">
        <v>3</v>
      </c>
      <c r="E26" s="37" t="s">
        <v>80</v>
      </c>
      <c r="F26" s="37" t="s">
        <v>43</v>
      </c>
      <c r="G26" s="37"/>
      <c r="H26" s="37"/>
      <c r="I26" s="37" t="s">
        <v>1410</v>
      </c>
      <c r="J26" s="37" t="s">
        <v>88</v>
      </c>
    </row>
    <row r="27" spans="1:10">
      <c r="A27" s="25" t="s">
        <v>1110</v>
      </c>
      <c r="B27" s="40">
        <f>SUM(Таблица8[[#This Row],[Средний балл аттестата]],Таблица8[[#This Row],[Результат вступительного испытания]])</f>
        <v>7.5</v>
      </c>
      <c r="C27" s="32">
        <v>4.5</v>
      </c>
      <c r="D27" s="32">
        <v>3</v>
      </c>
      <c r="E27" s="25" t="s">
        <v>83</v>
      </c>
      <c r="F27" s="25" t="s">
        <v>43</v>
      </c>
      <c r="G27" s="25" t="s">
        <v>100</v>
      </c>
      <c r="H27" s="26"/>
      <c r="I27" s="25" t="s">
        <v>1109</v>
      </c>
      <c r="J27" s="13" t="s">
        <v>87</v>
      </c>
    </row>
    <row r="28" spans="1:10" ht="30">
      <c r="A28" s="25" t="s">
        <v>809</v>
      </c>
      <c r="B28" s="40">
        <f>SUM(Таблица8[[#This Row],[Средний балл аттестата]],Таблица8[[#This Row],[Результат вступительного испытания]])</f>
        <v>7.36</v>
      </c>
      <c r="C28" s="32">
        <v>4.3600000000000003</v>
      </c>
      <c r="D28" s="32">
        <v>3</v>
      </c>
      <c r="E28" s="25" t="s">
        <v>80</v>
      </c>
      <c r="F28" s="25" t="s">
        <v>69</v>
      </c>
      <c r="G28" s="25" t="s">
        <v>43</v>
      </c>
      <c r="H28" s="25"/>
      <c r="I28" s="25" t="s">
        <v>808</v>
      </c>
      <c r="J28" s="27" t="s">
        <v>87</v>
      </c>
    </row>
    <row r="29" spans="1:10" ht="30">
      <c r="A29" s="25" t="s">
        <v>1112</v>
      </c>
      <c r="B29" s="40">
        <f>SUM(Таблица8[[#This Row],[Средний балл аттестата]],Таблица8[[#This Row],[Результат вступительного испытания]])</f>
        <v>7.21</v>
      </c>
      <c r="C29" s="35">
        <v>4.21</v>
      </c>
      <c r="D29" s="35">
        <v>3</v>
      </c>
      <c r="E29" s="25" t="s">
        <v>80</v>
      </c>
      <c r="F29" s="25" t="s">
        <v>43</v>
      </c>
      <c r="G29" s="25"/>
      <c r="H29" s="25"/>
      <c r="I29" s="25" t="s">
        <v>1111</v>
      </c>
      <c r="J29" s="13" t="s">
        <v>88</v>
      </c>
    </row>
    <row r="30" spans="1:10">
      <c r="A30" s="16" t="s">
        <v>1496</v>
      </c>
      <c r="B30" s="43">
        <f>SUM(Таблица8[[#This Row],[Средний балл аттестата]],Таблица8[[#This Row],[Результат вступительного испытания]])</f>
        <v>7.07</v>
      </c>
      <c r="C30" s="16">
        <v>4.07</v>
      </c>
      <c r="D30" s="115">
        <v>3</v>
      </c>
      <c r="E30" s="16" t="s">
        <v>80</v>
      </c>
      <c r="F30" s="16" t="s">
        <v>43</v>
      </c>
      <c r="G30" s="16"/>
      <c r="H30" s="16"/>
      <c r="I30" s="15" t="s">
        <v>1495</v>
      </c>
      <c r="J30" s="16" t="s">
        <v>88</v>
      </c>
    </row>
    <row r="31" spans="1:10" s="13" customFormat="1">
      <c r="A31" s="20" t="s">
        <v>238</v>
      </c>
      <c r="B31" s="40">
        <f>SUM(Таблица8[[#This Row],[Средний балл аттестата]],Таблица8[[#This Row],[Результат вступительного испытания]])</f>
        <v>7</v>
      </c>
      <c r="C31" s="32">
        <v>4</v>
      </c>
      <c r="D31" s="32">
        <v>3</v>
      </c>
      <c r="E31" s="25" t="s">
        <v>83</v>
      </c>
      <c r="F31" s="25" t="s">
        <v>43</v>
      </c>
      <c r="G31" s="25" t="s">
        <v>100</v>
      </c>
      <c r="H31" s="25"/>
      <c r="I31" s="25" t="s">
        <v>240</v>
      </c>
      <c r="J31" s="19" t="s">
        <v>87</v>
      </c>
    </row>
    <row r="32" spans="1:10">
      <c r="A32" s="25" t="s">
        <v>530</v>
      </c>
      <c r="B32" s="40">
        <f>SUM(Таблица8[[#This Row],[Средний балл аттестата]],Таблица8[[#This Row],[Результат вступительного испытания]])</f>
        <v>6.95</v>
      </c>
      <c r="C32" s="32">
        <v>3.95</v>
      </c>
      <c r="D32" s="32">
        <v>3</v>
      </c>
      <c r="E32" s="25" t="s">
        <v>80</v>
      </c>
      <c r="F32" s="25" t="s">
        <v>43</v>
      </c>
      <c r="G32" s="25" t="s">
        <v>100</v>
      </c>
      <c r="H32" s="25"/>
      <c r="I32" s="25" t="s">
        <v>531</v>
      </c>
      <c r="J32" s="19" t="s">
        <v>88</v>
      </c>
    </row>
    <row r="33" spans="1:28" s="13" customFormat="1">
      <c r="A33" s="19" t="s">
        <v>308</v>
      </c>
      <c r="B33" s="40">
        <f>SUM(Таблица8[[#This Row],[Средний балл аттестата]],Таблица8[[#This Row],[Результат вступительного испытания]])</f>
        <v>6.95</v>
      </c>
      <c r="C33" s="19">
        <v>3.95</v>
      </c>
      <c r="D33" s="19">
        <v>3</v>
      </c>
      <c r="E33" s="19" t="s">
        <v>83</v>
      </c>
      <c r="F33" s="25" t="s">
        <v>43</v>
      </c>
      <c r="G33" s="19" t="s">
        <v>100</v>
      </c>
      <c r="H33" s="19"/>
      <c r="I33" s="19" t="s">
        <v>307</v>
      </c>
      <c r="J33" s="19" t="s">
        <v>87</v>
      </c>
    </row>
    <row r="34" spans="1:28">
      <c r="A34" s="20" t="s">
        <v>237</v>
      </c>
      <c r="B34" s="40">
        <f>SUM(Таблица8[[#This Row],[Средний балл аттестата]],Таблица8[[#This Row],[Результат вступительного испытания]])</f>
        <v>6.9</v>
      </c>
      <c r="C34" s="35">
        <v>3.9</v>
      </c>
      <c r="D34" s="35">
        <v>3</v>
      </c>
      <c r="E34" s="25" t="s">
        <v>83</v>
      </c>
      <c r="F34" s="25" t="s">
        <v>43</v>
      </c>
      <c r="G34" s="25" t="s">
        <v>100</v>
      </c>
      <c r="H34" s="25"/>
      <c r="I34" s="25" t="s">
        <v>239</v>
      </c>
      <c r="J34" s="19" t="s">
        <v>87</v>
      </c>
    </row>
    <row r="35" spans="1:28">
      <c r="A35" s="37" t="s">
        <v>1492</v>
      </c>
      <c r="B35" s="43">
        <f>SUM(Таблица8[[#This Row],[Средний балл аттестата]],Таблица8[[#This Row],[Результат вступительного испытания]])</f>
        <v>6.8599999999999994</v>
      </c>
      <c r="C35" s="37">
        <v>3.86</v>
      </c>
      <c r="D35" s="93">
        <v>3</v>
      </c>
      <c r="E35" s="37" t="s">
        <v>83</v>
      </c>
      <c r="F35" s="37" t="s">
        <v>43</v>
      </c>
      <c r="G35" s="37"/>
      <c r="H35" s="37"/>
      <c r="I35" s="37" t="s">
        <v>1491</v>
      </c>
      <c r="J35" s="37" t="s">
        <v>88</v>
      </c>
    </row>
    <row r="36" spans="1:28">
      <c r="A36" s="28" t="s">
        <v>314</v>
      </c>
      <c r="B36" s="40">
        <f>SUM(Таблица8[[#This Row],[Средний балл аттестата]],Таблица8[[#This Row],[Результат вступительного испытания]])</f>
        <v>6.84</v>
      </c>
      <c r="C36" s="28">
        <v>3.84</v>
      </c>
      <c r="D36" s="28">
        <v>3</v>
      </c>
      <c r="E36" s="28" t="s">
        <v>83</v>
      </c>
      <c r="F36" s="25" t="s">
        <v>43</v>
      </c>
      <c r="G36" s="27" t="s">
        <v>100</v>
      </c>
      <c r="H36" s="27" t="s">
        <v>66</v>
      </c>
      <c r="I36" s="28" t="s">
        <v>311</v>
      </c>
      <c r="J36" s="19" t="s">
        <v>87</v>
      </c>
    </row>
    <row r="37" spans="1:28" ht="30">
      <c r="A37" s="25" t="s">
        <v>1124</v>
      </c>
      <c r="B37" s="40">
        <f>SUM(Таблица8[[#This Row],[Средний балл аттестата]],Таблица8[[#This Row],[Результат вступительного испытания]])</f>
        <v>6.84</v>
      </c>
      <c r="C37" s="40">
        <v>3.84</v>
      </c>
      <c r="D37" s="40">
        <v>3</v>
      </c>
      <c r="E37" s="25" t="s">
        <v>83</v>
      </c>
      <c r="F37" s="25" t="s">
        <v>69</v>
      </c>
      <c r="G37" s="25" t="s">
        <v>43</v>
      </c>
      <c r="H37" s="25" t="s">
        <v>100</v>
      </c>
      <c r="I37" s="25" t="s">
        <v>1121</v>
      </c>
      <c r="J37" s="27" t="s">
        <v>87</v>
      </c>
    </row>
    <row r="38" spans="1:28" s="13" customFormat="1" ht="30">
      <c r="A38" s="20" t="s">
        <v>869</v>
      </c>
      <c r="B38" s="40">
        <f>SUM(Таблица8[[#This Row],[Средний балл аттестата]],Таблица8[[#This Row],[Результат вступительного испытания]])</f>
        <v>6.52</v>
      </c>
      <c r="C38" s="32">
        <v>3.52</v>
      </c>
      <c r="D38" s="32">
        <v>3</v>
      </c>
      <c r="E38" s="25" t="s">
        <v>83</v>
      </c>
      <c r="F38" s="25" t="s">
        <v>43</v>
      </c>
      <c r="G38" s="25" t="s">
        <v>3</v>
      </c>
      <c r="H38" s="25" t="s">
        <v>100</v>
      </c>
      <c r="I38" s="25" t="s">
        <v>865</v>
      </c>
      <c r="J38" s="19" t="s">
        <v>87</v>
      </c>
    </row>
    <row r="39" spans="1:28" ht="30">
      <c r="A39" s="25" t="s">
        <v>366</v>
      </c>
      <c r="B39" s="40">
        <f>SUM(Таблица8[[#This Row],[Средний балл аттестата]],Таблица8[[#This Row],[Результат вступительного испытания]])</f>
        <v>6.32</v>
      </c>
      <c r="C39" s="42">
        <v>4.32</v>
      </c>
      <c r="D39" s="42">
        <v>2</v>
      </c>
      <c r="E39" s="25" t="s">
        <v>83</v>
      </c>
      <c r="F39" s="25" t="s">
        <v>100</v>
      </c>
      <c r="G39" s="25" t="s">
        <v>43</v>
      </c>
      <c r="H39" s="25" t="s">
        <v>69</v>
      </c>
      <c r="I39" s="25" t="s">
        <v>365</v>
      </c>
      <c r="J39" s="19" t="s">
        <v>87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91" customFormat="1">
      <c r="A40" s="16" t="s">
        <v>1494</v>
      </c>
      <c r="B40" s="43">
        <f>SUM(Таблица8[[#This Row],[Средний балл аттестата]],Таблица8[[#This Row],[Результат вступительного испытания]])</f>
        <v>4.79</v>
      </c>
      <c r="C40" s="16">
        <v>4.79</v>
      </c>
      <c r="D40" s="115"/>
      <c r="E40" s="16" t="s">
        <v>83</v>
      </c>
      <c r="F40" s="16" t="s">
        <v>43</v>
      </c>
      <c r="G40" s="16"/>
      <c r="H40" s="16"/>
      <c r="I40" s="15" t="s">
        <v>1493</v>
      </c>
      <c r="J40" s="16" t="s">
        <v>88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>
      <c r="A41" s="28" t="s">
        <v>1576</v>
      </c>
      <c r="B41" s="40">
        <f>SUM(Таблица8[[#This Row],[Средний балл аттестата]],Таблица8[[#This Row],[Результат вступительного испытания]])</f>
        <v>4.67</v>
      </c>
      <c r="C41" s="28">
        <v>4.67</v>
      </c>
      <c r="D41" s="28"/>
      <c r="E41" s="28" t="s">
        <v>80</v>
      </c>
      <c r="F41" s="28" t="s">
        <v>43</v>
      </c>
      <c r="G41" s="28"/>
      <c r="H41" s="25"/>
      <c r="I41" s="28" t="s">
        <v>1574</v>
      </c>
      <c r="J41" s="19" t="s">
        <v>88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>
      <c r="A42" s="20" t="s">
        <v>1331</v>
      </c>
      <c r="B42" s="40">
        <f>SUM(Таблица8[[#This Row],[Средний балл аттестата]],Таблица8[[#This Row],[Результат вступительного испытания]])</f>
        <v>4.54</v>
      </c>
      <c r="C42" s="35">
        <v>4.54</v>
      </c>
      <c r="D42" s="35"/>
      <c r="E42" s="25" t="s">
        <v>80</v>
      </c>
      <c r="F42" s="25" t="s">
        <v>43</v>
      </c>
      <c r="G42" s="25"/>
      <c r="H42" s="25"/>
      <c r="I42" s="25" t="s">
        <v>1330</v>
      </c>
      <c r="J42" s="13" t="s">
        <v>87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30">
      <c r="A43" s="25" t="s">
        <v>591</v>
      </c>
      <c r="B43" s="40">
        <f>SUM(Таблица8[[#This Row],[Средний балл аттестата]],Таблица8[[#This Row],[Результат вступительного испытания]])</f>
        <v>4.45</v>
      </c>
      <c r="C43" s="25">
        <v>4.45</v>
      </c>
      <c r="D43" s="25"/>
      <c r="E43" s="25" t="s">
        <v>80</v>
      </c>
      <c r="F43" s="25" t="s">
        <v>43</v>
      </c>
      <c r="G43" s="25" t="s">
        <v>66</v>
      </c>
      <c r="H43" s="25"/>
      <c r="I43" s="25" t="s">
        <v>588</v>
      </c>
      <c r="J43" s="19" t="s">
        <v>87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30">
      <c r="A44" s="25" t="s">
        <v>792</v>
      </c>
      <c r="B44" s="40">
        <f>SUM(Таблица8[[#This Row],[Средний балл аттестата]],Таблица8[[#This Row],[Результат вступительного испытания]])</f>
        <v>4.37</v>
      </c>
      <c r="C44" s="25">
        <v>4.37</v>
      </c>
      <c r="D44" s="25"/>
      <c r="E44" s="25" t="s">
        <v>80</v>
      </c>
      <c r="F44" s="25" t="s">
        <v>3</v>
      </c>
      <c r="G44" s="25" t="s">
        <v>43</v>
      </c>
      <c r="H44" s="25"/>
      <c r="I44" s="25" t="s">
        <v>793</v>
      </c>
      <c r="J44" s="25" t="s">
        <v>88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>
      <c r="A45" s="16" t="s">
        <v>1550</v>
      </c>
      <c r="B45" s="43">
        <f>SUM(Таблица8[[#This Row],[Средний балл аттестата]],Таблица8[[#This Row],[Результат вступительного испытания]])</f>
        <v>4.33</v>
      </c>
      <c r="C45" s="16">
        <v>4.33</v>
      </c>
      <c r="D45" s="115"/>
      <c r="E45" s="16" t="s">
        <v>83</v>
      </c>
      <c r="F45" s="16" t="s">
        <v>43</v>
      </c>
      <c r="G45" s="16" t="s">
        <v>100</v>
      </c>
      <c r="H45" s="16"/>
      <c r="I45" s="15" t="s">
        <v>1549</v>
      </c>
      <c r="J45" s="16" t="s">
        <v>88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>
      <c r="A46" s="25" t="s">
        <v>862</v>
      </c>
      <c r="B46" s="40">
        <f>SUM(Таблица8[[#This Row],[Средний балл аттестата]],Таблица8[[#This Row],[Результат вступительного испытания]])</f>
        <v>4.3099999999999996</v>
      </c>
      <c r="C46" s="25">
        <v>4.3099999999999996</v>
      </c>
      <c r="D46" s="25"/>
      <c r="E46" s="25" t="s">
        <v>80</v>
      </c>
      <c r="F46" s="25" t="s">
        <v>43</v>
      </c>
      <c r="G46" s="25"/>
      <c r="H46" s="25"/>
      <c r="I46" s="25" t="s">
        <v>863</v>
      </c>
      <c r="J46" s="19" t="s">
        <v>87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>
      <c r="A47" s="28" t="s">
        <v>105</v>
      </c>
      <c r="B47" s="40">
        <f>SUM(Таблица8[[#This Row],[Средний балл аттестата]],Таблица8[[#This Row],[Результат вступительного испытания]])</f>
        <v>4.3</v>
      </c>
      <c r="C47" s="44">
        <v>4.3</v>
      </c>
      <c r="D47" s="44"/>
      <c r="E47" s="28" t="s">
        <v>80</v>
      </c>
      <c r="F47" s="28" t="s">
        <v>43</v>
      </c>
      <c r="G47" s="28" t="s">
        <v>100</v>
      </c>
      <c r="H47" s="25"/>
      <c r="I47" s="28" t="s">
        <v>104</v>
      </c>
      <c r="J47" s="19" t="s">
        <v>87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>
      <c r="A48" s="25" t="s">
        <v>1287</v>
      </c>
      <c r="B48" s="40">
        <f>SUM(Таблица8[[#This Row],[Средний балл аттестата]],Таблица8[[#This Row],[Результат вступительного испытания]])</f>
        <v>4.26</v>
      </c>
      <c r="C48" s="25">
        <v>4.26</v>
      </c>
      <c r="D48" s="25"/>
      <c r="E48" s="25" t="s">
        <v>83</v>
      </c>
      <c r="F48" s="25" t="s">
        <v>43</v>
      </c>
      <c r="G48" s="25" t="s">
        <v>100</v>
      </c>
      <c r="H48" s="28"/>
      <c r="I48" s="25" t="s">
        <v>1286</v>
      </c>
      <c r="J48" s="13" t="s">
        <v>88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13" customFormat="1" ht="30">
      <c r="A49" s="131" t="s">
        <v>1515</v>
      </c>
      <c r="B49" s="43">
        <f>SUM(Таблица8[[#This Row],[Средний балл аттестата]],Таблица8[[#This Row],[Результат вступительного испытания]])</f>
        <v>4.26</v>
      </c>
      <c r="C49" s="155">
        <v>4.26</v>
      </c>
      <c r="D49" s="171"/>
      <c r="E49" s="132" t="s">
        <v>83</v>
      </c>
      <c r="F49" s="155" t="s">
        <v>43</v>
      </c>
      <c r="G49" s="39" t="s">
        <v>8</v>
      </c>
      <c r="H49" s="15" t="s">
        <v>21</v>
      </c>
      <c r="I49" s="172" t="s">
        <v>1514</v>
      </c>
      <c r="J49" s="16" t="s">
        <v>87</v>
      </c>
    </row>
    <row r="50" spans="1:28">
      <c r="A50" s="28" t="s">
        <v>1254</v>
      </c>
      <c r="B50" s="40">
        <f>SUM(Таблица8[[#This Row],[Средний балл аттестата]],Таблица8[[#This Row],[Результат вступительного испытания]])</f>
        <v>4.24</v>
      </c>
      <c r="C50" s="28">
        <v>4.24</v>
      </c>
      <c r="D50" s="28"/>
      <c r="E50" s="28" t="s">
        <v>80</v>
      </c>
      <c r="F50" s="25" t="s">
        <v>43</v>
      </c>
      <c r="G50" s="25"/>
      <c r="H50" s="25"/>
      <c r="I50" s="28" t="s">
        <v>1253</v>
      </c>
      <c r="J50" s="13" t="s">
        <v>87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>
      <c r="A51" s="16" t="s">
        <v>1614</v>
      </c>
      <c r="B51" s="43">
        <f>SUM(Таблица8[[#This Row],[Средний балл аттестата]],Таблица8[[#This Row],[Результат вступительного испытания]])</f>
        <v>4.21</v>
      </c>
      <c r="C51" s="16">
        <v>4.21</v>
      </c>
      <c r="D51" s="115"/>
      <c r="E51" s="16" t="s">
        <v>80</v>
      </c>
      <c r="F51" s="16" t="s">
        <v>43</v>
      </c>
      <c r="G51" s="16" t="s">
        <v>100</v>
      </c>
      <c r="H51" s="16"/>
      <c r="I51" s="15" t="s">
        <v>1613</v>
      </c>
      <c r="J51" s="16" t="s">
        <v>87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91" customFormat="1">
      <c r="A52" s="13" t="s">
        <v>1541</v>
      </c>
      <c r="B52" s="43">
        <f>SUM(Таблица8[[#This Row],[Средний балл аттестата]],Таблица8[[#This Row],[Результат вступительного испытания]])</f>
        <v>3.94</v>
      </c>
      <c r="C52" s="13">
        <v>3.94</v>
      </c>
      <c r="D52"/>
      <c r="E52" s="13" t="s">
        <v>83</v>
      </c>
      <c r="F52" s="13" t="s">
        <v>43</v>
      </c>
      <c r="G52" s="13" t="s">
        <v>100</v>
      </c>
      <c r="H52" s="16"/>
      <c r="I52" s="14" t="s">
        <v>1540</v>
      </c>
      <c r="J52" s="16" t="s">
        <v>88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>
      <c r="A53" s="31" t="s">
        <v>1335</v>
      </c>
      <c r="B53" s="40">
        <f>SUM(Таблица8[[#This Row],[Средний балл аттестата]],Таблица8[[#This Row],[Результат вступительного испытания]])</f>
        <v>3.89</v>
      </c>
      <c r="C53" s="31">
        <v>3.89</v>
      </c>
      <c r="D53" s="31"/>
      <c r="E53" s="31" t="s">
        <v>80</v>
      </c>
      <c r="F53" s="25" t="s">
        <v>43</v>
      </c>
      <c r="G53" s="31"/>
      <c r="H53" s="25"/>
      <c r="I53" s="31" t="s">
        <v>1334</v>
      </c>
      <c r="J53" s="31" t="s">
        <v>87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30">
      <c r="A54" s="28" t="s">
        <v>1575</v>
      </c>
      <c r="B54" s="40">
        <f>SUM(Таблица8[[#This Row],[Средний балл аттестата]],Таблица8[[#This Row],[Результат вступительного испытания]])</f>
        <v>3.7</v>
      </c>
      <c r="C54" s="28">
        <v>3.7</v>
      </c>
      <c r="D54" s="28"/>
      <c r="E54" s="28" t="s">
        <v>80</v>
      </c>
      <c r="F54" s="28" t="s">
        <v>43</v>
      </c>
      <c r="G54" s="28"/>
      <c r="H54" s="25"/>
      <c r="I54" s="28" t="s">
        <v>1573</v>
      </c>
      <c r="J54" s="19" t="s">
        <v>87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>
      <c r="A55" s="28" t="s">
        <v>592</v>
      </c>
      <c r="B55" s="40">
        <f>SUM(Таблица8[[#This Row],[Средний балл аттестата]],Таблица8[[#This Row],[Результат вступительного испытания]])</f>
        <v>3.55</v>
      </c>
      <c r="C55" s="28">
        <v>3.55</v>
      </c>
      <c r="D55" s="28"/>
      <c r="E55" s="28" t="s">
        <v>80</v>
      </c>
      <c r="F55" s="28" t="s">
        <v>43</v>
      </c>
      <c r="G55" s="28"/>
      <c r="H55" s="25"/>
      <c r="I55" s="28" t="s">
        <v>589</v>
      </c>
      <c r="J55" s="19" t="s">
        <v>87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30">
      <c r="A56" s="79" t="s">
        <v>892</v>
      </c>
      <c r="B56" s="83">
        <f>SUM(Таблица8[[#This Row],[Средний балл аттестата]],Таблица8[[#This Row],[Результат вступительного испытания]])</f>
        <v>4.9000000000000004</v>
      </c>
      <c r="C56" s="83">
        <v>4.9000000000000004</v>
      </c>
      <c r="D56" s="83" t="s">
        <v>1480</v>
      </c>
      <c r="E56" s="79" t="s">
        <v>80</v>
      </c>
      <c r="F56" s="79" t="s">
        <v>135</v>
      </c>
      <c r="G56" s="79" t="s">
        <v>43</v>
      </c>
      <c r="H56" s="79"/>
      <c r="I56" s="79" t="s">
        <v>891</v>
      </c>
      <c r="J56" s="113" t="s">
        <v>87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30">
      <c r="A57" s="79" t="s">
        <v>880</v>
      </c>
      <c r="B57" s="83">
        <f>SUM(Таблица8[[#This Row],[Средний балл аттестата]],Таблица8[[#This Row],[Результат вступительного испытания]])</f>
        <v>4.6500000000000004</v>
      </c>
      <c r="C57" s="79">
        <v>4.6500000000000004</v>
      </c>
      <c r="D57" s="79" t="s">
        <v>1480</v>
      </c>
      <c r="E57" s="79" t="s">
        <v>80</v>
      </c>
      <c r="F57" s="79" t="s">
        <v>5</v>
      </c>
      <c r="G57" s="79" t="s">
        <v>43</v>
      </c>
      <c r="H57" s="82" t="s">
        <v>21</v>
      </c>
      <c r="I57" s="79" t="s">
        <v>875</v>
      </c>
      <c r="J57" s="91" t="s">
        <v>88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>
      <c r="A58" s="79" t="s">
        <v>560</v>
      </c>
      <c r="B58" s="83">
        <f>SUM(Таблица8[[#This Row],[Средний балл аттестата]],Таблица8[[#This Row],[Результат вступительного испытания]])</f>
        <v>4.26</v>
      </c>
      <c r="C58" s="79">
        <v>4.26</v>
      </c>
      <c r="D58" s="79" t="s">
        <v>1480</v>
      </c>
      <c r="E58" s="79" t="s">
        <v>83</v>
      </c>
      <c r="F58" s="79" t="s">
        <v>8</v>
      </c>
      <c r="G58" s="79" t="s">
        <v>6</v>
      </c>
      <c r="H58" s="79" t="s">
        <v>43</v>
      </c>
      <c r="I58" s="79" t="s">
        <v>559</v>
      </c>
      <c r="J58" s="79" t="s">
        <v>87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>
      <c r="A59" s="79" t="s">
        <v>304</v>
      </c>
      <c r="B59" s="83">
        <f>SUM(Таблица8[[#This Row],[Средний балл аттестата]],Таблица8[[#This Row],[Результат вступительного испытания]])</f>
        <v>4.05</v>
      </c>
      <c r="C59" s="79">
        <v>4.05</v>
      </c>
      <c r="D59" s="79" t="s">
        <v>1480</v>
      </c>
      <c r="E59" s="79" t="s">
        <v>80</v>
      </c>
      <c r="F59" s="79" t="s">
        <v>43</v>
      </c>
      <c r="G59" s="79"/>
      <c r="H59" s="79"/>
      <c r="I59" s="79" t="s">
        <v>303</v>
      </c>
      <c r="J59" s="81" t="s">
        <v>87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30">
      <c r="A60" s="79" t="s">
        <v>888</v>
      </c>
      <c r="B60" s="83">
        <f>SUM(Таблица8[[#This Row],[Средний балл аттестата]],Таблица8[[#This Row],[Результат вступительного испытания]])</f>
        <v>3.95</v>
      </c>
      <c r="C60" s="79">
        <v>3.95</v>
      </c>
      <c r="D60" s="79" t="s">
        <v>1480</v>
      </c>
      <c r="E60" s="79" t="s">
        <v>80</v>
      </c>
      <c r="F60" s="82" t="s">
        <v>6</v>
      </c>
      <c r="G60" s="79" t="s">
        <v>43</v>
      </c>
      <c r="H60" s="82" t="s">
        <v>5</v>
      </c>
      <c r="I60" s="79" t="s">
        <v>887</v>
      </c>
      <c r="J60" s="91" t="s">
        <v>88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>
      <c r="A61" s="79" t="s">
        <v>306</v>
      </c>
      <c r="B61" s="83">
        <f>SUM(Таблица8[[#This Row],[Средний балл аттестата]],Таблица8[[#This Row],[Результат вступительного испытания]])</f>
        <v>3.89</v>
      </c>
      <c r="C61" s="79">
        <v>3.89</v>
      </c>
      <c r="D61" s="79" t="s">
        <v>1480</v>
      </c>
      <c r="E61" s="79" t="s">
        <v>80</v>
      </c>
      <c r="F61" s="79" t="s">
        <v>43</v>
      </c>
      <c r="G61" s="82"/>
      <c r="H61" s="79"/>
      <c r="I61" s="79" t="s">
        <v>305</v>
      </c>
      <c r="J61" s="81" t="s">
        <v>87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30">
      <c r="A62" s="79" t="s">
        <v>42</v>
      </c>
      <c r="B62" s="83">
        <f>SUM(Таблица8[[#This Row],[Средний балл аттестата]],Таблица8[[#This Row],[Результат вступительного испытания]])</f>
        <v>3.84</v>
      </c>
      <c r="C62" s="106">
        <v>3.84</v>
      </c>
      <c r="D62" s="107" t="s">
        <v>1480</v>
      </c>
      <c r="E62" s="79" t="s">
        <v>83</v>
      </c>
      <c r="F62" s="79" t="s">
        <v>3</v>
      </c>
      <c r="G62" s="79" t="s">
        <v>43</v>
      </c>
      <c r="H62" s="79" t="s">
        <v>44</v>
      </c>
      <c r="I62" s="79" t="s">
        <v>45</v>
      </c>
      <c r="J62" s="81" t="s">
        <v>87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30">
      <c r="A63" s="79" t="s">
        <v>870</v>
      </c>
      <c r="B63" s="83">
        <f>SUM(Таблица8[[#This Row],[Средний балл аттестата]],Таблица8[[#This Row],[Результат вступительного испытания]])</f>
        <v>3.6</v>
      </c>
      <c r="C63" s="79">
        <v>3.6</v>
      </c>
      <c r="D63" s="79" t="s">
        <v>1480</v>
      </c>
      <c r="E63" s="79" t="s">
        <v>80</v>
      </c>
      <c r="F63" s="79" t="s">
        <v>43</v>
      </c>
      <c r="G63" s="79"/>
      <c r="H63" s="79"/>
      <c r="I63" s="79" t="s">
        <v>866</v>
      </c>
      <c r="J63" s="81" t="s">
        <v>87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30">
      <c r="A64" s="82" t="s">
        <v>1089</v>
      </c>
      <c r="B64" s="83">
        <f>SUM(Таблица8[[#This Row],[Средний балл аттестата]],Таблица8[[#This Row],[Результат вступительного испытания]])</f>
        <v>3.5</v>
      </c>
      <c r="C64" s="82">
        <v>3.5</v>
      </c>
      <c r="D64" s="82" t="s">
        <v>1480</v>
      </c>
      <c r="E64" s="82" t="s">
        <v>80</v>
      </c>
      <c r="F64" s="82" t="s">
        <v>5</v>
      </c>
      <c r="G64" s="82" t="s">
        <v>43</v>
      </c>
      <c r="H64" s="82"/>
      <c r="I64" s="82" t="s">
        <v>1083</v>
      </c>
      <c r="J64" s="82" t="s">
        <v>87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1"/>
  <sheetViews>
    <sheetView topLeftCell="A157" workbookViewId="0">
      <selection activeCell="K128" sqref="K128:Z138"/>
    </sheetView>
  </sheetViews>
  <sheetFormatPr defaultRowHeight="15"/>
  <cols>
    <col min="1" max="1" width="25" customWidth="1"/>
    <col min="2" max="2" width="16.42578125" customWidth="1"/>
    <col min="3" max="3" width="15.85546875" customWidth="1"/>
    <col min="4" max="4" width="14" customWidth="1"/>
    <col min="5" max="5" width="17" customWidth="1"/>
    <col min="6" max="6" width="21" customWidth="1"/>
    <col min="7" max="7" width="17.7109375" customWidth="1"/>
    <col min="8" max="8" width="18.42578125" customWidth="1"/>
    <col min="9" max="9" width="21.42578125" customWidth="1"/>
    <col min="10" max="10" width="15.85546875" customWidth="1"/>
    <col min="11" max="11" width="19.140625" customWidth="1"/>
    <col min="12" max="12" width="23.5703125" customWidth="1"/>
  </cols>
  <sheetData>
    <row r="1" spans="1:54" ht="61.5" customHeight="1">
      <c r="A1" s="164" t="s">
        <v>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54" ht="63.75" thickBot="1">
      <c r="A2" s="9" t="s">
        <v>0</v>
      </c>
      <c r="B2" s="9" t="s">
        <v>23</v>
      </c>
      <c r="C2" s="10" t="s">
        <v>2</v>
      </c>
      <c r="D2" s="17" t="s">
        <v>12</v>
      </c>
      <c r="E2" s="9" t="s">
        <v>17</v>
      </c>
      <c r="F2" s="12" t="s">
        <v>1</v>
      </c>
      <c r="G2" s="11" t="s">
        <v>13</v>
      </c>
      <c r="H2" s="12" t="s">
        <v>14</v>
      </c>
      <c r="I2" s="11" t="s">
        <v>16</v>
      </c>
      <c r="J2" s="9" t="s">
        <v>81</v>
      </c>
    </row>
    <row r="3" spans="1:54" ht="30">
      <c r="A3" s="20" t="s">
        <v>379</v>
      </c>
      <c r="B3" s="40">
        <f>SUM(Таблица6[[#This Row],[Средний балл аттестата]],Таблица6[[#This Row],[Результат вступительного испытания]])</f>
        <v>15</v>
      </c>
      <c r="C3" s="29">
        <v>5</v>
      </c>
      <c r="D3" s="78">
        <v>10</v>
      </c>
      <c r="E3" s="20" t="s">
        <v>83</v>
      </c>
      <c r="F3" s="28" t="s">
        <v>5</v>
      </c>
      <c r="G3" s="20" t="s">
        <v>21</v>
      </c>
      <c r="H3" s="20"/>
      <c r="I3" s="20" t="s">
        <v>368</v>
      </c>
      <c r="J3" s="19" t="s">
        <v>87</v>
      </c>
    </row>
    <row r="4" spans="1:54" ht="30">
      <c r="A4" s="22" t="s">
        <v>487</v>
      </c>
      <c r="B4" s="40">
        <f>SUM(Таблица6[[#This Row],[Средний балл аттестата]],Таблица6[[#This Row],[Результат вступительного испытания]])</f>
        <v>15</v>
      </c>
      <c r="C4" s="38">
        <v>5</v>
      </c>
      <c r="D4" s="76">
        <v>10</v>
      </c>
      <c r="E4" s="22" t="s">
        <v>83</v>
      </c>
      <c r="F4" s="28" t="s">
        <v>8</v>
      </c>
      <c r="G4" s="28" t="s">
        <v>5</v>
      </c>
      <c r="H4" s="22"/>
      <c r="I4" s="22" t="s">
        <v>485</v>
      </c>
      <c r="J4" s="25" t="s">
        <v>87</v>
      </c>
    </row>
    <row r="5" spans="1:54" ht="30">
      <c r="A5" s="25" t="s">
        <v>454</v>
      </c>
      <c r="B5" s="40">
        <f>SUM(Таблица6[[#This Row],[Средний балл аттестата]],Таблица6[[#This Row],[Результат вступительного испытания]])</f>
        <v>14.530000000000001</v>
      </c>
      <c r="C5" s="25">
        <v>4.53</v>
      </c>
      <c r="D5" s="85">
        <v>10</v>
      </c>
      <c r="E5" s="25" t="s">
        <v>83</v>
      </c>
      <c r="F5" s="25" t="s">
        <v>8</v>
      </c>
      <c r="G5" s="25" t="s">
        <v>5</v>
      </c>
      <c r="H5" s="25" t="s">
        <v>21</v>
      </c>
      <c r="I5" s="25" t="s">
        <v>453</v>
      </c>
      <c r="J5" s="25" t="s">
        <v>87</v>
      </c>
    </row>
    <row r="6" spans="1:54" ht="30">
      <c r="A6" s="28" t="s">
        <v>462</v>
      </c>
      <c r="B6" s="40">
        <f>SUM(Таблица6[[#This Row],[Средний балл аттестата]],Таблица6[[#This Row],[Результат вступительного испытания]])</f>
        <v>14.4</v>
      </c>
      <c r="C6" s="28">
        <v>4.4000000000000004</v>
      </c>
      <c r="D6" s="75">
        <v>10</v>
      </c>
      <c r="E6" s="28" t="s">
        <v>83</v>
      </c>
      <c r="F6" s="28" t="s">
        <v>8</v>
      </c>
      <c r="G6" s="28" t="s">
        <v>5</v>
      </c>
      <c r="H6" s="28"/>
      <c r="I6" s="28" t="s">
        <v>461</v>
      </c>
      <c r="J6" s="25" t="s">
        <v>87</v>
      </c>
    </row>
    <row r="7" spans="1:54" ht="30">
      <c r="A7" s="22" t="s">
        <v>1165</v>
      </c>
      <c r="B7" s="40">
        <f>SUM(Таблица6[[#This Row],[Средний балл аттестата]],Таблица6[[#This Row],[Результат вступительного испытания]])</f>
        <v>14.4</v>
      </c>
      <c r="C7" s="38">
        <v>4.4000000000000004</v>
      </c>
      <c r="D7" s="76">
        <v>10</v>
      </c>
      <c r="E7" s="22" t="s">
        <v>83</v>
      </c>
      <c r="F7" s="22" t="s">
        <v>8</v>
      </c>
      <c r="G7" s="22" t="s">
        <v>5</v>
      </c>
      <c r="H7" s="33"/>
      <c r="I7" s="22" t="s">
        <v>1159</v>
      </c>
      <c r="J7" s="25" t="s">
        <v>88</v>
      </c>
    </row>
    <row r="8" spans="1:54" ht="30">
      <c r="A8" s="25" t="s">
        <v>1142</v>
      </c>
      <c r="B8" s="40">
        <f>SUM(Таблица6[[#This Row],[Средний балл аттестата]],Таблица6[[#This Row],[Результат вступительного испытания]])</f>
        <v>14.16</v>
      </c>
      <c r="C8" s="42">
        <v>4.16</v>
      </c>
      <c r="D8" s="85">
        <v>10</v>
      </c>
      <c r="E8" s="25" t="s">
        <v>83</v>
      </c>
      <c r="F8" s="25" t="s">
        <v>5</v>
      </c>
      <c r="G8" s="25"/>
      <c r="H8" s="25"/>
      <c r="I8" s="25" t="s">
        <v>1143</v>
      </c>
      <c r="J8" s="13" t="s">
        <v>88</v>
      </c>
    </row>
    <row r="9" spans="1:54" ht="30">
      <c r="A9" s="28" t="s">
        <v>991</v>
      </c>
      <c r="B9" s="40">
        <f>SUM(Таблица6[[#This Row],[Средний балл аттестата]],Таблица6[[#This Row],[Результат вступительного испытания]])</f>
        <v>13.85</v>
      </c>
      <c r="C9" s="28">
        <v>3.85</v>
      </c>
      <c r="D9" s="75">
        <v>10</v>
      </c>
      <c r="E9" s="28" t="s">
        <v>83</v>
      </c>
      <c r="F9" s="25" t="s">
        <v>8</v>
      </c>
      <c r="G9" s="25" t="s">
        <v>5</v>
      </c>
      <c r="H9" s="28" t="s">
        <v>26</v>
      </c>
      <c r="I9" s="25" t="s">
        <v>983</v>
      </c>
      <c r="J9" s="25" t="s">
        <v>87</v>
      </c>
    </row>
    <row r="10" spans="1:54" ht="30">
      <c r="A10" s="25" t="s">
        <v>424</v>
      </c>
      <c r="B10" s="40">
        <f>SUM(Таблица6[[#This Row],[Средний балл аттестата]],Таблица6[[#This Row],[Результат вступительного испытания]])</f>
        <v>13.79</v>
      </c>
      <c r="C10" s="42">
        <v>3.79</v>
      </c>
      <c r="D10" s="85">
        <v>10</v>
      </c>
      <c r="E10" s="25" t="s">
        <v>80</v>
      </c>
      <c r="F10" s="25" t="s">
        <v>5</v>
      </c>
      <c r="G10" s="25" t="s">
        <v>21</v>
      </c>
      <c r="H10" s="25"/>
      <c r="I10" s="25" t="s">
        <v>423</v>
      </c>
      <c r="J10" s="19" t="s">
        <v>87</v>
      </c>
    </row>
    <row r="11" spans="1:54" ht="30">
      <c r="A11" s="37" t="s">
        <v>1486</v>
      </c>
      <c r="B11" s="43">
        <f>SUM(Таблица6[[#This Row],[Средний балл аттестата]],Таблица6[[#This Row],[Результат вступительного испытания]])</f>
        <v>13.75</v>
      </c>
      <c r="C11" s="16">
        <v>3.75</v>
      </c>
      <c r="D11" s="75">
        <v>10</v>
      </c>
      <c r="E11" s="16" t="s">
        <v>83</v>
      </c>
      <c r="F11" s="16" t="s">
        <v>5</v>
      </c>
      <c r="G11" s="16" t="s">
        <v>6</v>
      </c>
      <c r="H11" s="16"/>
      <c r="I11" s="16" t="s">
        <v>1485</v>
      </c>
      <c r="J11" s="16" t="s">
        <v>88</v>
      </c>
    </row>
    <row r="12" spans="1:54" ht="30">
      <c r="A12" s="25" t="s">
        <v>666</v>
      </c>
      <c r="B12" s="40">
        <f>SUM(Таблица6[[#This Row],[Средний балл аттестата]],Таблица6[[#This Row],[Результат вступительного испытания]])</f>
        <v>13.530000000000001</v>
      </c>
      <c r="C12" s="19">
        <v>4.53</v>
      </c>
      <c r="D12" s="85">
        <v>9</v>
      </c>
      <c r="E12" s="25" t="s">
        <v>83</v>
      </c>
      <c r="F12" s="28" t="s">
        <v>21</v>
      </c>
      <c r="G12" s="25" t="s">
        <v>5</v>
      </c>
      <c r="H12" s="25"/>
      <c r="I12" s="25" t="s">
        <v>647</v>
      </c>
      <c r="J12" s="25" t="s">
        <v>87</v>
      </c>
    </row>
    <row r="13" spans="1:54" ht="30">
      <c r="A13" s="25" t="s">
        <v>721</v>
      </c>
      <c r="B13" s="40">
        <f>SUM(Таблица6[[#This Row],[Средний балл аттестата]],Таблица6[[#This Row],[Результат вступительного испытания]])</f>
        <v>13.530000000000001</v>
      </c>
      <c r="C13" s="25">
        <v>4.53</v>
      </c>
      <c r="D13" s="85">
        <v>9</v>
      </c>
      <c r="E13" s="25" t="s">
        <v>80</v>
      </c>
      <c r="F13" s="25" t="s">
        <v>5</v>
      </c>
      <c r="G13" s="28" t="s">
        <v>26</v>
      </c>
      <c r="H13" s="25"/>
      <c r="I13" s="25" t="s">
        <v>722</v>
      </c>
      <c r="J13" s="13" t="s">
        <v>87</v>
      </c>
    </row>
    <row r="14" spans="1:54" ht="30">
      <c r="A14" s="28" t="s">
        <v>1183</v>
      </c>
      <c r="B14" s="43">
        <f>SUM(Таблица6[[#This Row],[Средний балл аттестата]],Таблица6[[#This Row],[Результат вступительного испытания]])</f>
        <v>13.4</v>
      </c>
      <c r="C14" s="34">
        <v>4.4000000000000004</v>
      </c>
      <c r="D14" s="75">
        <v>9</v>
      </c>
      <c r="E14" s="28" t="s">
        <v>83</v>
      </c>
      <c r="F14" s="28" t="s">
        <v>21</v>
      </c>
      <c r="G14" s="28" t="s">
        <v>5</v>
      </c>
      <c r="H14" s="28"/>
      <c r="I14" s="28" t="s">
        <v>1172</v>
      </c>
      <c r="J14" s="28" t="s">
        <v>87</v>
      </c>
    </row>
    <row r="15" spans="1:54" s="91" customFormat="1" ht="30">
      <c r="A15" s="25" t="s">
        <v>830</v>
      </c>
      <c r="B15" s="40">
        <f>SUM(Таблица6[[#This Row],[Средний балл аттестата]],Таблица6[[#This Row],[Результат вступительного испытания]])</f>
        <v>13.39</v>
      </c>
      <c r="C15" s="40">
        <v>4.3899999999999997</v>
      </c>
      <c r="D15" s="85">
        <v>9</v>
      </c>
      <c r="E15" s="25" t="s">
        <v>83</v>
      </c>
      <c r="F15" s="28" t="s">
        <v>5</v>
      </c>
      <c r="G15" s="25" t="s">
        <v>8</v>
      </c>
      <c r="H15" s="28" t="s">
        <v>21</v>
      </c>
      <c r="I15" s="25" t="s">
        <v>831</v>
      </c>
      <c r="J15" s="13" t="s">
        <v>87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13" customFormat="1" ht="30">
      <c r="A16" s="25" t="s">
        <v>1039</v>
      </c>
      <c r="B16" s="40">
        <f>SUM(Таблица6[[#This Row],[Средний балл аттестата]],Таблица6[[#This Row],[Результат вступительного испытания]])</f>
        <v>13.379999999999999</v>
      </c>
      <c r="C16" s="42">
        <v>4.38</v>
      </c>
      <c r="D16" s="85">
        <v>9</v>
      </c>
      <c r="E16" s="25" t="s">
        <v>83</v>
      </c>
      <c r="F16" s="25" t="s">
        <v>5</v>
      </c>
      <c r="G16" s="25" t="s">
        <v>6</v>
      </c>
      <c r="H16" s="25"/>
      <c r="I16" s="25" t="s">
        <v>1030</v>
      </c>
      <c r="J16" s="13" t="s">
        <v>87</v>
      </c>
    </row>
    <row r="17" spans="1:10" ht="31.5">
      <c r="A17" s="158" t="s">
        <v>744</v>
      </c>
      <c r="B17" s="141">
        <f>SUM(Таблица6[[#This Row],[Средний балл аттестата]],Таблица6[[#This Row],[Результат вступительного испытания]])</f>
        <v>13.370000000000001</v>
      </c>
      <c r="C17" s="160">
        <v>4.37</v>
      </c>
      <c r="D17" s="161">
        <v>9</v>
      </c>
      <c r="E17" s="158" t="s">
        <v>83</v>
      </c>
      <c r="F17" s="139" t="s">
        <v>5</v>
      </c>
      <c r="G17" s="140" t="s">
        <v>26</v>
      </c>
      <c r="H17" s="157" t="s">
        <v>21</v>
      </c>
      <c r="I17" s="158" t="s">
        <v>743</v>
      </c>
      <c r="J17" s="157" t="s">
        <v>88</v>
      </c>
    </row>
    <row r="18" spans="1:10" ht="30">
      <c r="A18" s="31" t="s">
        <v>1257</v>
      </c>
      <c r="B18" s="40">
        <f>SUM(Таблица6[[#This Row],[Средний балл аттестата]],Таблица6[[#This Row],[Результат вступительного испытания]])</f>
        <v>13.370000000000001</v>
      </c>
      <c r="C18" s="27">
        <v>4.37</v>
      </c>
      <c r="D18" s="85">
        <v>9</v>
      </c>
      <c r="E18" s="27" t="s">
        <v>83</v>
      </c>
      <c r="F18" s="27" t="s">
        <v>5</v>
      </c>
      <c r="G18" s="27" t="s">
        <v>6</v>
      </c>
      <c r="H18" s="27"/>
      <c r="I18" s="27" t="s">
        <v>1256</v>
      </c>
      <c r="J18" s="27" t="s">
        <v>87</v>
      </c>
    </row>
    <row r="19" spans="1:10" ht="30">
      <c r="A19" s="25" t="s">
        <v>275</v>
      </c>
      <c r="B19" s="40">
        <f>SUM(Таблица6[[#This Row],[Средний балл аттестата]],Таблица6[[#This Row],[Результат вступительного испытания]])</f>
        <v>13.370000000000001</v>
      </c>
      <c r="C19" s="42">
        <v>4.37</v>
      </c>
      <c r="D19" s="85">
        <v>9</v>
      </c>
      <c r="E19" s="25" t="s">
        <v>83</v>
      </c>
      <c r="F19" s="25" t="s">
        <v>21</v>
      </c>
      <c r="G19" s="25" t="s">
        <v>5</v>
      </c>
      <c r="H19" s="25"/>
      <c r="I19" s="25" t="s">
        <v>276</v>
      </c>
      <c r="J19" s="25" t="s">
        <v>87</v>
      </c>
    </row>
    <row r="20" spans="1:10" ht="30">
      <c r="A20" s="25" t="s">
        <v>179</v>
      </c>
      <c r="B20" s="40">
        <f>SUM(Таблица6[[#This Row],[Средний балл аттестата]],Таблица6[[#This Row],[Результат вступительного испытания]])</f>
        <v>13.35</v>
      </c>
      <c r="C20" s="25">
        <v>4.3499999999999996</v>
      </c>
      <c r="D20" s="85">
        <v>9</v>
      </c>
      <c r="E20" s="25" t="s">
        <v>83</v>
      </c>
      <c r="F20" s="28" t="s">
        <v>5</v>
      </c>
      <c r="G20" s="25" t="s">
        <v>6</v>
      </c>
      <c r="H20" s="25" t="s">
        <v>21</v>
      </c>
      <c r="I20" s="25" t="s">
        <v>180</v>
      </c>
      <c r="J20" s="19" t="s">
        <v>87</v>
      </c>
    </row>
    <row r="21" spans="1:10">
      <c r="A21" s="25" t="s">
        <v>724</v>
      </c>
      <c r="B21" s="40">
        <f>SUM(Таблица6[[#This Row],[Средний балл аттестата]],Таблица6[[#This Row],[Результат вступительного испытания]])</f>
        <v>13.32</v>
      </c>
      <c r="C21" s="25">
        <v>4.32</v>
      </c>
      <c r="D21" s="85">
        <v>9</v>
      </c>
      <c r="E21" s="25" t="s">
        <v>83</v>
      </c>
      <c r="F21" s="25" t="s">
        <v>5</v>
      </c>
      <c r="G21" s="25" t="s">
        <v>8</v>
      </c>
      <c r="H21" s="25"/>
      <c r="I21" s="25" t="s">
        <v>723</v>
      </c>
      <c r="J21" s="13" t="s">
        <v>87</v>
      </c>
    </row>
    <row r="22" spans="1:10" ht="30">
      <c r="A22" s="28" t="s">
        <v>1092</v>
      </c>
      <c r="B22" s="40">
        <f>SUM(Таблица6[[#This Row],[Средний балл аттестата]],Таблица6[[#This Row],[Результат вступительного испытания]])</f>
        <v>13.29</v>
      </c>
      <c r="C22" s="28">
        <v>4.29</v>
      </c>
      <c r="D22" s="75">
        <v>9</v>
      </c>
      <c r="E22" s="28" t="s">
        <v>80</v>
      </c>
      <c r="F22" s="28" t="s">
        <v>5</v>
      </c>
      <c r="G22" s="28"/>
      <c r="H22" s="28"/>
      <c r="I22" s="28" t="s">
        <v>1087</v>
      </c>
      <c r="J22" s="28" t="s">
        <v>88</v>
      </c>
    </row>
    <row r="23" spans="1:10" ht="30">
      <c r="A23" s="25" t="s">
        <v>386</v>
      </c>
      <c r="B23" s="40">
        <f>SUM(Таблица6[[#This Row],[Средний балл аттестата]],Таблица6[[#This Row],[Результат вступительного испытания]])</f>
        <v>13.14</v>
      </c>
      <c r="C23" s="25">
        <v>4.1399999999999997</v>
      </c>
      <c r="D23" s="85">
        <v>9</v>
      </c>
      <c r="E23" s="25" t="s">
        <v>83</v>
      </c>
      <c r="F23" s="28" t="s">
        <v>5</v>
      </c>
      <c r="G23" s="25"/>
      <c r="H23" s="25"/>
      <c r="I23" s="25" t="s">
        <v>375</v>
      </c>
      <c r="J23" s="19" t="s">
        <v>87</v>
      </c>
    </row>
    <row r="24" spans="1:10" ht="30">
      <c r="A24" s="25" t="s">
        <v>725</v>
      </c>
      <c r="B24" s="40">
        <f>SUM(Таблица6[[#This Row],[Средний балл аттестата]],Таблица6[[#This Row],[Результат вступительного испытания]])</f>
        <v>13.11</v>
      </c>
      <c r="C24" s="25">
        <v>4.1100000000000003</v>
      </c>
      <c r="D24" s="85">
        <v>9</v>
      </c>
      <c r="E24" s="25" t="s">
        <v>83</v>
      </c>
      <c r="F24" s="25" t="s">
        <v>5</v>
      </c>
      <c r="G24" s="28" t="s">
        <v>21</v>
      </c>
      <c r="H24" s="25"/>
      <c r="I24" s="25" t="s">
        <v>726</v>
      </c>
      <c r="J24" s="13" t="s">
        <v>87</v>
      </c>
    </row>
    <row r="25" spans="1:10" ht="30">
      <c r="A25" s="37" t="s">
        <v>1589</v>
      </c>
      <c r="B25" s="43">
        <f>SUM(Таблица6[[#This Row],[Средний балл аттестата]],Таблица6[[#This Row],[Результат вступительного испытания]])</f>
        <v>13.1</v>
      </c>
      <c r="C25" s="16">
        <v>4.0999999999999996</v>
      </c>
      <c r="D25" s="75">
        <v>9</v>
      </c>
      <c r="E25" s="16" t="s">
        <v>80</v>
      </c>
      <c r="F25" s="16" t="s">
        <v>5</v>
      </c>
      <c r="G25" s="16"/>
      <c r="H25" s="28"/>
      <c r="I25" s="16" t="s">
        <v>1588</v>
      </c>
      <c r="J25" s="16" t="s">
        <v>87</v>
      </c>
    </row>
    <row r="26" spans="1:10" ht="30">
      <c r="A26" s="25" t="s">
        <v>363</v>
      </c>
      <c r="B26" s="40">
        <f>SUM(Таблица6[[#This Row],[Средний балл аттестата]],Таблица6[[#This Row],[Результат вступительного испытания]])</f>
        <v>13.05</v>
      </c>
      <c r="C26" s="32">
        <v>4.05</v>
      </c>
      <c r="D26" s="94">
        <v>9</v>
      </c>
      <c r="E26" s="25" t="s">
        <v>83</v>
      </c>
      <c r="F26" s="25" t="s">
        <v>27</v>
      </c>
      <c r="G26" s="25" t="s">
        <v>5</v>
      </c>
      <c r="H26" s="25" t="s">
        <v>8</v>
      </c>
      <c r="I26" s="25" t="s">
        <v>361</v>
      </c>
      <c r="J26" s="25" t="s">
        <v>87</v>
      </c>
    </row>
    <row r="27" spans="1:10" ht="30">
      <c r="A27" s="25" t="s">
        <v>709</v>
      </c>
      <c r="B27" s="40">
        <f>SUM(Таблица6[[#This Row],[Средний балл аттестата]],Таблица6[[#This Row],[Результат вступительного испытания]])</f>
        <v>13.05</v>
      </c>
      <c r="C27" s="26">
        <v>4.05</v>
      </c>
      <c r="D27" s="94">
        <v>9</v>
      </c>
      <c r="E27" s="25" t="s">
        <v>83</v>
      </c>
      <c r="F27" s="25" t="s">
        <v>5</v>
      </c>
      <c r="G27" s="25"/>
      <c r="H27" s="25"/>
      <c r="I27" s="25" t="s">
        <v>696</v>
      </c>
      <c r="J27" s="19" t="s">
        <v>87</v>
      </c>
    </row>
    <row r="28" spans="1:10" ht="30">
      <c r="A28" s="28" t="s">
        <v>382</v>
      </c>
      <c r="B28" s="40">
        <f>SUM(Таблица6[[#This Row],[Средний балл аттестата]],Таблица6[[#This Row],[Результат вступительного испытания]])</f>
        <v>12.95</v>
      </c>
      <c r="C28" s="28">
        <v>3.95</v>
      </c>
      <c r="D28" s="75">
        <v>9</v>
      </c>
      <c r="E28" s="28" t="s">
        <v>83</v>
      </c>
      <c r="F28" s="28" t="s">
        <v>5</v>
      </c>
      <c r="G28" s="25" t="s">
        <v>8</v>
      </c>
      <c r="H28" s="28"/>
      <c r="I28" s="28" t="s">
        <v>371</v>
      </c>
      <c r="J28" s="19" t="s">
        <v>87</v>
      </c>
    </row>
    <row r="29" spans="1:10" ht="30">
      <c r="A29" s="28" t="s">
        <v>120</v>
      </c>
      <c r="B29" s="40">
        <f>SUM(Таблица6[[#This Row],[Средний балл аттестата]],Таблица6[[#This Row],[Результат вступительного испытания]])</f>
        <v>12.79</v>
      </c>
      <c r="C29" s="28">
        <v>3.79</v>
      </c>
      <c r="D29" s="75">
        <v>9</v>
      </c>
      <c r="E29" s="28" t="s">
        <v>80</v>
      </c>
      <c r="F29" s="28" t="s">
        <v>5</v>
      </c>
      <c r="G29" s="25" t="s">
        <v>6</v>
      </c>
      <c r="H29" s="28" t="s">
        <v>121</v>
      </c>
      <c r="I29" s="28" t="s">
        <v>122</v>
      </c>
      <c r="J29" s="19" t="s">
        <v>87</v>
      </c>
    </row>
    <row r="30" spans="1:10" ht="30">
      <c r="A30" s="25" t="s">
        <v>385</v>
      </c>
      <c r="B30" s="40">
        <f>SUM(Таблица6[[#This Row],[Средний балл аттестата]],Таблица6[[#This Row],[Результат вступительного испытания]])</f>
        <v>12.74</v>
      </c>
      <c r="C30" s="25">
        <v>4.74</v>
      </c>
      <c r="D30" s="85">
        <v>8</v>
      </c>
      <c r="E30" s="25" t="s">
        <v>80</v>
      </c>
      <c r="F30" s="28" t="s">
        <v>5</v>
      </c>
      <c r="G30" s="25" t="s">
        <v>6</v>
      </c>
      <c r="H30" s="25" t="s">
        <v>21</v>
      </c>
      <c r="I30" s="25" t="s">
        <v>374</v>
      </c>
      <c r="J30" s="19" t="s">
        <v>87</v>
      </c>
    </row>
    <row r="31" spans="1:10" ht="30">
      <c r="A31" s="25" t="s">
        <v>717</v>
      </c>
      <c r="B31" s="40">
        <f>SUM(Таблица6[[#This Row],[Средний балл аттестата]],Таблица6[[#This Row],[Результат вступительного испытания]])</f>
        <v>12.65</v>
      </c>
      <c r="C31" s="25">
        <v>4.6500000000000004</v>
      </c>
      <c r="D31" s="85">
        <v>8</v>
      </c>
      <c r="E31" s="25" t="s">
        <v>83</v>
      </c>
      <c r="F31" s="25" t="s">
        <v>5</v>
      </c>
      <c r="G31" s="25"/>
      <c r="H31" s="25"/>
      <c r="I31" s="25" t="s">
        <v>718</v>
      </c>
      <c r="J31" s="13" t="s">
        <v>87</v>
      </c>
    </row>
    <row r="32" spans="1:10" ht="30">
      <c r="A32" s="25" t="s">
        <v>432</v>
      </c>
      <c r="B32" s="40">
        <f>SUM(Таблица6[[#This Row],[Средний балл аттестата]],Таблица6[[#This Row],[Результат вступительного испытания]])</f>
        <v>12.530000000000001</v>
      </c>
      <c r="C32" s="25">
        <v>4.53</v>
      </c>
      <c r="D32" s="85">
        <v>8</v>
      </c>
      <c r="E32" s="25" t="s">
        <v>83</v>
      </c>
      <c r="F32" s="25" t="s">
        <v>5</v>
      </c>
      <c r="G32" s="25" t="s">
        <v>8</v>
      </c>
      <c r="H32" s="25"/>
      <c r="I32" s="25" t="s">
        <v>431</v>
      </c>
      <c r="J32" s="19" t="s">
        <v>87</v>
      </c>
    </row>
    <row r="33" spans="1:10" s="13" customFormat="1" ht="30">
      <c r="A33" s="31" t="s">
        <v>1357</v>
      </c>
      <c r="B33" s="40">
        <f>SUM(Таблица6[[#This Row],[Средний балл аттестата]],Таблица6[[#This Row],[Результат вступительного испытания]])</f>
        <v>12.52</v>
      </c>
      <c r="C33" s="31">
        <v>4.5199999999999996</v>
      </c>
      <c r="D33" s="85">
        <v>8</v>
      </c>
      <c r="E33" s="31" t="s">
        <v>83</v>
      </c>
      <c r="F33" s="31" t="s">
        <v>5</v>
      </c>
      <c r="G33" s="31" t="s">
        <v>21</v>
      </c>
      <c r="H33" s="25" t="s">
        <v>44</v>
      </c>
      <c r="I33" s="31" t="s">
        <v>1352</v>
      </c>
      <c r="J33" s="31" t="s">
        <v>87</v>
      </c>
    </row>
    <row r="34" spans="1:10" ht="30">
      <c r="A34" s="28" t="s">
        <v>683</v>
      </c>
      <c r="B34" s="40">
        <f>SUM(Таблица6[[#This Row],[Средний балл аттестата]],Таблица6[[#This Row],[Результат вступительного испытания]])</f>
        <v>12.48</v>
      </c>
      <c r="C34" s="19">
        <v>4.4800000000000004</v>
      </c>
      <c r="D34" s="85">
        <v>8</v>
      </c>
      <c r="E34" s="28" t="s">
        <v>83</v>
      </c>
      <c r="F34" s="28" t="s">
        <v>21</v>
      </c>
      <c r="G34" s="28" t="s">
        <v>5</v>
      </c>
      <c r="H34" s="28"/>
      <c r="I34" s="28" t="s">
        <v>664</v>
      </c>
      <c r="J34" s="25" t="s">
        <v>87</v>
      </c>
    </row>
    <row r="35" spans="1:10" ht="30">
      <c r="A35" s="31" t="s">
        <v>1358</v>
      </c>
      <c r="B35" s="40">
        <f>SUM(Таблица6[[#This Row],[Средний балл аттестата]],Таблица6[[#This Row],[Результат вступительного испытания]])</f>
        <v>12.42</v>
      </c>
      <c r="C35" s="31">
        <v>4.42</v>
      </c>
      <c r="D35" s="85">
        <v>8</v>
      </c>
      <c r="E35" s="31" t="s">
        <v>83</v>
      </c>
      <c r="F35" s="31" t="s">
        <v>5</v>
      </c>
      <c r="G35" s="31" t="s">
        <v>21</v>
      </c>
      <c r="H35" s="31"/>
      <c r="I35" s="31" t="s">
        <v>1356</v>
      </c>
      <c r="J35" s="31" t="s">
        <v>87</v>
      </c>
    </row>
    <row r="36" spans="1:10" ht="30">
      <c r="A36" s="28" t="s">
        <v>1270</v>
      </c>
      <c r="B36" s="40">
        <f>SUM(Таблица6[[#This Row],[Средний балл аттестата]],Таблица6[[#This Row],[Результат вступительного испытания]])</f>
        <v>12.39</v>
      </c>
      <c r="C36" s="28">
        <v>4.3899999999999997</v>
      </c>
      <c r="D36" s="85">
        <v>8</v>
      </c>
      <c r="E36" s="28" t="s">
        <v>83</v>
      </c>
      <c r="F36" s="28" t="s">
        <v>21</v>
      </c>
      <c r="G36" s="28" t="s">
        <v>5</v>
      </c>
      <c r="H36" s="28" t="s">
        <v>8</v>
      </c>
      <c r="I36" s="28" t="s">
        <v>1268</v>
      </c>
      <c r="J36" s="28" t="s">
        <v>87</v>
      </c>
    </row>
    <row r="37" spans="1:10" ht="30">
      <c r="A37" s="25" t="s">
        <v>734</v>
      </c>
      <c r="B37" s="40">
        <f>SUM(Таблица6[[#This Row],[Средний балл аттестата]],Таблица6[[#This Row],[Результат вступительного испытания]])</f>
        <v>12.370000000000001</v>
      </c>
      <c r="C37" s="40">
        <v>4.37</v>
      </c>
      <c r="D37" s="85">
        <v>8</v>
      </c>
      <c r="E37" s="25" t="s">
        <v>80</v>
      </c>
      <c r="F37" s="25" t="s">
        <v>5</v>
      </c>
      <c r="G37" s="28" t="s">
        <v>21</v>
      </c>
      <c r="H37" s="25"/>
      <c r="I37" s="25" t="s">
        <v>733</v>
      </c>
      <c r="J37" s="13" t="s">
        <v>87</v>
      </c>
    </row>
    <row r="38" spans="1:10" ht="30">
      <c r="A38" s="25" t="s">
        <v>672</v>
      </c>
      <c r="B38" s="40">
        <f>SUM(Таблица6[[#This Row],[Средний балл аттестата]],Таблица6[[#This Row],[Результат вступительного испытания]])</f>
        <v>12.35</v>
      </c>
      <c r="C38" s="19">
        <v>4.3499999999999996</v>
      </c>
      <c r="D38" s="85">
        <v>8</v>
      </c>
      <c r="E38" s="25" t="s">
        <v>80</v>
      </c>
      <c r="F38" s="28" t="s">
        <v>21</v>
      </c>
      <c r="G38" s="25" t="s">
        <v>5</v>
      </c>
      <c r="H38" s="25" t="s">
        <v>6</v>
      </c>
      <c r="I38" s="25" t="s">
        <v>653</v>
      </c>
      <c r="J38" s="25" t="s">
        <v>87</v>
      </c>
    </row>
    <row r="39" spans="1:10" ht="30">
      <c r="A39" s="25" t="s">
        <v>56</v>
      </c>
      <c r="B39" s="40">
        <f>SUM(Таблица6[[#This Row],[Средний балл аттестата]],Таблица6[[#This Row],[Результат вступительного испытания]])</f>
        <v>12.26</v>
      </c>
      <c r="C39" s="40">
        <v>4.26</v>
      </c>
      <c r="D39" s="85">
        <v>8</v>
      </c>
      <c r="E39" s="25" t="s">
        <v>80</v>
      </c>
      <c r="F39" s="25" t="s">
        <v>5</v>
      </c>
      <c r="G39" s="25" t="s">
        <v>21</v>
      </c>
      <c r="H39" s="25"/>
      <c r="I39" s="25" t="s">
        <v>55</v>
      </c>
      <c r="J39" s="19" t="s">
        <v>87</v>
      </c>
    </row>
    <row r="40" spans="1:10" ht="30">
      <c r="A40" s="25" t="s">
        <v>378</v>
      </c>
      <c r="B40" s="40">
        <f>SUM(Таблица6[[#This Row],[Средний балл аттестата]],Таблица6[[#This Row],[Результат вступительного испытания]])</f>
        <v>12.26</v>
      </c>
      <c r="C40" s="25">
        <v>4.26</v>
      </c>
      <c r="D40" s="85">
        <v>8</v>
      </c>
      <c r="E40" s="25" t="s">
        <v>83</v>
      </c>
      <c r="F40" s="28" t="s">
        <v>5</v>
      </c>
      <c r="G40" s="25" t="s">
        <v>21</v>
      </c>
      <c r="H40" s="25" t="s">
        <v>26</v>
      </c>
      <c r="I40" s="25" t="s">
        <v>367</v>
      </c>
      <c r="J40" s="19" t="s">
        <v>87</v>
      </c>
    </row>
    <row r="41" spans="1:10" ht="30">
      <c r="A41" s="25" t="s">
        <v>1041</v>
      </c>
      <c r="B41" s="40">
        <f>SUM(Таблица6[[#This Row],[Средний балл аттестата]],Таблица6[[#This Row],[Результат вступительного испытания]])</f>
        <v>12.26</v>
      </c>
      <c r="C41" s="32">
        <v>4.26</v>
      </c>
      <c r="D41" s="94">
        <v>8</v>
      </c>
      <c r="E41" s="25" t="s">
        <v>83</v>
      </c>
      <c r="F41" s="25" t="s">
        <v>5</v>
      </c>
      <c r="G41" s="28" t="s">
        <v>8</v>
      </c>
      <c r="H41" s="25"/>
      <c r="I41" s="25" t="s">
        <v>1032</v>
      </c>
      <c r="J41" s="13" t="s">
        <v>87</v>
      </c>
    </row>
    <row r="42" spans="1:10" ht="30">
      <c r="A42" s="37" t="s">
        <v>1604</v>
      </c>
      <c r="B42" s="43">
        <f>SUM(Таблица6[[#This Row],[Средний балл аттестата]],Таблица6[[#This Row],[Результат вступительного испытания]])</f>
        <v>12.24</v>
      </c>
      <c r="C42" s="16">
        <v>4.24</v>
      </c>
      <c r="D42" s="75">
        <v>8</v>
      </c>
      <c r="E42" s="16" t="s">
        <v>83</v>
      </c>
      <c r="F42" s="16" t="s">
        <v>5</v>
      </c>
      <c r="G42" s="16"/>
      <c r="H42" s="28"/>
      <c r="I42" s="16" t="s">
        <v>1581</v>
      </c>
      <c r="J42" s="16" t="s">
        <v>87</v>
      </c>
    </row>
    <row r="43" spans="1:10" s="13" customFormat="1" ht="30">
      <c r="A43" s="31" t="s">
        <v>1360</v>
      </c>
      <c r="B43" s="40">
        <f>SUM(Таблица6[[#This Row],[Средний балл аттестата]],Таблица6[[#This Row],[Результат вступительного испытания]])</f>
        <v>12.1</v>
      </c>
      <c r="C43" s="31">
        <v>4.0999999999999996</v>
      </c>
      <c r="D43" s="85">
        <v>8</v>
      </c>
      <c r="E43" s="31" t="s">
        <v>83</v>
      </c>
      <c r="F43" s="31" t="s">
        <v>5</v>
      </c>
      <c r="G43" s="31" t="s">
        <v>6</v>
      </c>
      <c r="H43" s="31" t="s">
        <v>26</v>
      </c>
      <c r="I43" s="31" t="s">
        <v>1354</v>
      </c>
      <c r="J43" s="31" t="s">
        <v>87</v>
      </c>
    </row>
    <row r="44" spans="1:10" ht="30">
      <c r="A44" s="25" t="s">
        <v>398</v>
      </c>
      <c r="B44" s="40">
        <f>SUM(Таблица6[[#This Row],[Средний балл аттестата]],Таблица6[[#This Row],[Результат вступительного испытания]])</f>
        <v>12.05</v>
      </c>
      <c r="C44" s="19">
        <v>4.05</v>
      </c>
      <c r="D44" s="95">
        <v>8</v>
      </c>
      <c r="E44" s="19" t="s">
        <v>83</v>
      </c>
      <c r="F44" s="19" t="s">
        <v>5</v>
      </c>
      <c r="G44" s="19"/>
      <c r="H44" s="50"/>
      <c r="I44" s="19" t="s">
        <v>397</v>
      </c>
      <c r="J44" s="19" t="s">
        <v>88</v>
      </c>
    </row>
    <row r="45" spans="1:10" s="13" customFormat="1" ht="30">
      <c r="A45" s="25" t="s">
        <v>702</v>
      </c>
      <c r="B45" s="40">
        <f>SUM(Таблица6[[#This Row],[Средний балл аттестата]],Таблица6[[#This Row],[Результат вступительного испытания]])</f>
        <v>12.05</v>
      </c>
      <c r="C45" s="35">
        <v>4.05</v>
      </c>
      <c r="D45" s="94">
        <v>8</v>
      </c>
      <c r="E45" s="25" t="s">
        <v>83</v>
      </c>
      <c r="F45" s="25" t="s">
        <v>5</v>
      </c>
      <c r="G45" s="25"/>
      <c r="H45" s="25"/>
      <c r="I45" s="25" t="s">
        <v>689</v>
      </c>
      <c r="J45" s="19" t="s">
        <v>87</v>
      </c>
    </row>
    <row r="46" spans="1:10" ht="30">
      <c r="A46" s="25" t="s">
        <v>884</v>
      </c>
      <c r="B46" s="40">
        <f>SUM(Таблица6[[#This Row],[Средний балл аттестата]],Таблица6[[#This Row],[Результат вступительного испытания]])</f>
        <v>12.05</v>
      </c>
      <c r="C46" s="42">
        <v>4.05</v>
      </c>
      <c r="D46" s="85">
        <v>8</v>
      </c>
      <c r="E46" s="25" t="s">
        <v>83</v>
      </c>
      <c r="F46" s="25" t="s">
        <v>5</v>
      </c>
      <c r="G46" s="25" t="s">
        <v>8</v>
      </c>
      <c r="H46" s="28" t="s">
        <v>21</v>
      </c>
      <c r="I46" s="25" t="s">
        <v>878</v>
      </c>
      <c r="J46" s="13" t="s">
        <v>87</v>
      </c>
    </row>
    <row r="47" spans="1:10" s="13" customFormat="1" ht="30">
      <c r="A47" s="28" t="s">
        <v>408</v>
      </c>
      <c r="B47" s="40">
        <f>SUM(Таблица6[[#This Row],[Средний балл аттестата]],Таблица6[[#This Row],[Результат вступительного испытания]])</f>
        <v>12</v>
      </c>
      <c r="C47" s="19">
        <v>4</v>
      </c>
      <c r="D47" s="85">
        <v>8</v>
      </c>
      <c r="E47" s="28" t="s">
        <v>80</v>
      </c>
      <c r="F47" s="28" t="s">
        <v>21</v>
      </c>
      <c r="G47" s="28" t="s">
        <v>8</v>
      </c>
      <c r="H47" s="28" t="s">
        <v>5</v>
      </c>
      <c r="I47" s="28" t="s">
        <v>407</v>
      </c>
      <c r="J47" s="25" t="s">
        <v>87</v>
      </c>
    </row>
    <row r="48" spans="1:10" ht="30">
      <c r="A48" s="25" t="s">
        <v>1158</v>
      </c>
      <c r="B48" s="40">
        <f>SUM(Таблица6[[#This Row],[Средний балл аттестата]],Таблица6[[#This Row],[Результат вступительного испытания]])</f>
        <v>11.95</v>
      </c>
      <c r="C48" s="25">
        <v>3.95</v>
      </c>
      <c r="D48" s="85">
        <v>8</v>
      </c>
      <c r="E48" s="25" t="s">
        <v>80</v>
      </c>
      <c r="F48" s="25" t="s">
        <v>6</v>
      </c>
      <c r="G48" s="28" t="s">
        <v>5</v>
      </c>
      <c r="H48" s="25" t="s">
        <v>21</v>
      </c>
      <c r="I48" s="25" t="s">
        <v>1156</v>
      </c>
      <c r="J48" s="13" t="s">
        <v>87</v>
      </c>
    </row>
    <row r="49" spans="1:10" ht="30">
      <c r="A49" s="25" t="s">
        <v>1229</v>
      </c>
      <c r="B49" s="40">
        <f>SUM(Таблица6[[#This Row],[Средний балл аттестата]],Таблица6[[#This Row],[Результат вступительного испытания]])</f>
        <v>11.89</v>
      </c>
      <c r="C49" s="25">
        <v>3.89</v>
      </c>
      <c r="D49" s="85">
        <v>8</v>
      </c>
      <c r="E49" s="25" t="s">
        <v>80</v>
      </c>
      <c r="F49" s="25" t="s">
        <v>5</v>
      </c>
      <c r="G49" s="25" t="s">
        <v>21</v>
      </c>
      <c r="H49" s="25"/>
      <c r="I49" s="25" t="s">
        <v>1228</v>
      </c>
      <c r="J49" s="13" t="s">
        <v>87</v>
      </c>
    </row>
    <row r="50" spans="1:10" ht="30">
      <c r="A50" s="140" t="s">
        <v>819</v>
      </c>
      <c r="B50" s="141">
        <f>SUM(Таблица6[[#This Row],[Средний балл аттестата]],Таблица6[[#This Row],[Результат вступительного испытания]])</f>
        <v>11.83</v>
      </c>
      <c r="C50" s="140">
        <v>4.83</v>
      </c>
      <c r="D50" s="144">
        <v>7</v>
      </c>
      <c r="E50" s="140" t="s">
        <v>80</v>
      </c>
      <c r="F50" s="139" t="s">
        <v>8</v>
      </c>
      <c r="G50" s="140" t="s">
        <v>21</v>
      </c>
      <c r="H50" s="140" t="s">
        <v>5</v>
      </c>
      <c r="I50" s="140" t="s">
        <v>818</v>
      </c>
      <c r="J50" s="139" t="s">
        <v>87</v>
      </c>
    </row>
    <row r="51" spans="1:10" ht="30">
      <c r="A51" s="25" t="s">
        <v>711</v>
      </c>
      <c r="B51" s="40">
        <f>SUM(Таблица6[[#This Row],[Средний балл аттестата]],Таблица6[[#This Row],[Результат вступительного испытания]])</f>
        <v>11.76</v>
      </c>
      <c r="C51" s="25">
        <v>3.76</v>
      </c>
      <c r="D51" s="85">
        <v>8</v>
      </c>
      <c r="E51" s="25" t="s">
        <v>83</v>
      </c>
      <c r="F51" s="25" t="s">
        <v>5</v>
      </c>
      <c r="G51" s="25"/>
      <c r="H51" s="25"/>
      <c r="I51" s="25" t="s">
        <v>698</v>
      </c>
      <c r="J51" s="19" t="s">
        <v>87</v>
      </c>
    </row>
    <row r="52" spans="1:10" ht="30">
      <c r="A52" s="25" t="s">
        <v>229</v>
      </c>
      <c r="B52" s="40">
        <f>SUM(Таблица6[[#This Row],[Средний балл аттестата]],Таблица6[[#This Row],[Результат вступительного испытания]])</f>
        <v>11.71</v>
      </c>
      <c r="C52" s="25">
        <v>3.71</v>
      </c>
      <c r="D52" s="85">
        <v>8</v>
      </c>
      <c r="E52" s="25" t="s">
        <v>83</v>
      </c>
      <c r="F52" s="28" t="s">
        <v>5</v>
      </c>
      <c r="G52" s="25" t="s">
        <v>44</v>
      </c>
      <c r="H52" s="25"/>
      <c r="I52" s="25" t="s">
        <v>230</v>
      </c>
      <c r="J52" s="19" t="s">
        <v>87</v>
      </c>
    </row>
    <row r="53" spans="1:10" ht="30">
      <c r="A53" s="25" t="s">
        <v>437</v>
      </c>
      <c r="B53" s="40">
        <f>SUM(Таблица6[[#This Row],[Средний балл аттестата]],Таблица6[[#This Row],[Результат вступительного испытания]])</f>
        <v>11.67</v>
      </c>
      <c r="C53" s="25">
        <v>4.67</v>
      </c>
      <c r="D53" s="85">
        <v>7</v>
      </c>
      <c r="E53" s="25" t="s">
        <v>83</v>
      </c>
      <c r="F53" s="28" t="s">
        <v>8</v>
      </c>
      <c r="G53" s="25" t="s">
        <v>5</v>
      </c>
      <c r="H53" s="25"/>
      <c r="I53" s="25" t="s">
        <v>438</v>
      </c>
      <c r="J53" s="19" t="s">
        <v>87</v>
      </c>
    </row>
    <row r="54" spans="1:10" ht="30">
      <c r="A54" s="25" t="s">
        <v>388</v>
      </c>
      <c r="B54" s="40">
        <f>SUM(Таблица6[[#This Row],[Средний балл аттестата]],Таблица6[[#This Row],[Результат вступительного испытания]])</f>
        <v>11.629999999999999</v>
      </c>
      <c r="C54" s="40">
        <v>4.63</v>
      </c>
      <c r="D54" s="85">
        <v>7</v>
      </c>
      <c r="E54" s="26" t="s">
        <v>83</v>
      </c>
      <c r="F54" s="28" t="s">
        <v>5</v>
      </c>
      <c r="G54" s="25"/>
      <c r="H54" s="25"/>
      <c r="I54" s="25" t="s">
        <v>377</v>
      </c>
      <c r="J54" s="19" t="s">
        <v>88</v>
      </c>
    </row>
    <row r="55" spans="1:10" s="13" customFormat="1" ht="30">
      <c r="A55" s="47" t="s">
        <v>675</v>
      </c>
      <c r="B55" s="40">
        <f>SUM(Таблица6[[#This Row],[Средний балл аттестата]],Таблица6[[#This Row],[Результат вступительного испытания]])</f>
        <v>11.620000000000001</v>
      </c>
      <c r="C55" s="174">
        <v>4.62</v>
      </c>
      <c r="D55" s="121">
        <v>7</v>
      </c>
      <c r="E55" s="47" t="s">
        <v>83</v>
      </c>
      <c r="F55" s="47" t="s">
        <v>21</v>
      </c>
      <c r="G55" s="25" t="s">
        <v>5</v>
      </c>
      <c r="H55" s="25"/>
      <c r="I55" s="47" t="s">
        <v>656</v>
      </c>
      <c r="J55" s="25" t="s">
        <v>87</v>
      </c>
    </row>
    <row r="56" spans="1:10" ht="30">
      <c r="A56" s="28" t="s">
        <v>392</v>
      </c>
      <c r="B56" s="40">
        <f>SUM(Таблица6[[#This Row],[Средний балл аттестата]],Таблица6[[#This Row],[Результат вступительного испытания]])</f>
        <v>11.530000000000001</v>
      </c>
      <c r="C56" s="41">
        <v>4.53</v>
      </c>
      <c r="D56" s="75">
        <v>7</v>
      </c>
      <c r="E56" s="28" t="s">
        <v>83</v>
      </c>
      <c r="F56" s="28" t="s">
        <v>5</v>
      </c>
      <c r="G56" s="28"/>
      <c r="H56" s="28"/>
      <c r="I56" s="28" t="s">
        <v>391</v>
      </c>
      <c r="J56" s="19" t="s">
        <v>87</v>
      </c>
    </row>
    <row r="57" spans="1:10" s="13" customFormat="1" ht="30">
      <c r="A57" s="31" t="s">
        <v>1252</v>
      </c>
      <c r="B57" s="40">
        <f>SUM(Таблица6[[#This Row],[Средний балл аттестата]],Таблица6[[#This Row],[Результат вступительного испытания]])</f>
        <v>11.53</v>
      </c>
      <c r="C57" s="31">
        <v>3.53</v>
      </c>
      <c r="D57" s="85">
        <v>8</v>
      </c>
      <c r="E57" s="31" t="s">
        <v>83</v>
      </c>
      <c r="F57" s="31" t="s">
        <v>5</v>
      </c>
      <c r="G57" s="31"/>
      <c r="H57" s="31"/>
      <c r="I57" s="27" t="s">
        <v>1249</v>
      </c>
      <c r="J57" s="27" t="s">
        <v>88</v>
      </c>
    </row>
    <row r="58" spans="1:10" ht="30">
      <c r="A58" s="15" t="s">
        <v>1539</v>
      </c>
      <c r="B58" s="43">
        <f>SUM(Таблица6[[#This Row],[Средний балл аттестата]],Таблица6[[#This Row],[Результат вступительного испытания]])</f>
        <v>11.47</v>
      </c>
      <c r="C58" s="16">
        <v>3.47</v>
      </c>
      <c r="D58" s="75">
        <v>8</v>
      </c>
      <c r="E58" s="16" t="s">
        <v>80</v>
      </c>
      <c r="F58" s="16" t="s">
        <v>5</v>
      </c>
      <c r="G58" s="15" t="s">
        <v>21</v>
      </c>
      <c r="H58" s="16"/>
      <c r="I58" s="16" t="s">
        <v>1538</v>
      </c>
      <c r="J58" s="16" t="s">
        <v>88</v>
      </c>
    </row>
    <row r="59" spans="1:10" s="13" customFormat="1" ht="30">
      <c r="A59" s="28" t="s">
        <v>1284</v>
      </c>
      <c r="B59" s="40">
        <f>SUM(Таблица6[[#This Row],[Средний балл аттестата]],Таблица6[[#This Row],[Результат вступительного испытания]])</f>
        <v>11.44</v>
      </c>
      <c r="C59" s="46">
        <v>3.44</v>
      </c>
      <c r="D59" s="74">
        <v>8</v>
      </c>
      <c r="E59" s="28" t="s">
        <v>83</v>
      </c>
      <c r="F59" s="28" t="s">
        <v>6</v>
      </c>
      <c r="G59" s="27" t="s">
        <v>5</v>
      </c>
      <c r="H59" s="25" t="s">
        <v>44</v>
      </c>
      <c r="I59" s="28" t="s">
        <v>1282</v>
      </c>
      <c r="J59" s="13" t="s">
        <v>87</v>
      </c>
    </row>
    <row r="60" spans="1:10" ht="30">
      <c r="A60" s="25" t="s">
        <v>712</v>
      </c>
      <c r="B60" s="40">
        <f>SUM(Таблица6[[#This Row],[Средний балл аттестата]],Таблица6[[#This Row],[Результат вступительного испытания]])</f>
        <v>11.42</v>
      </c>
      <c r="C60" s="32">
        <v>4.42</v>
      </c>
      <c r="D60" s="94">
        <v>7</v>
      </c>
      <c r="E60" s="25" t="s">
        <v>83</v>
      </c>
      <c r="F60" s="25" t="s">
        <v>5</v>
      </c>
      <c r="G60" s="25" t="s">
        <v>21</v>
      </c>
      <c r="H60" s="25" t="s">
        <v>8</v>
      </c>
      <c r="I60" s="25" t="s">
        <v>699</v>
      </c>
      <c r="J60" s="19" t="s">
        <v>87</v>
      </c>
    </row>
    <row r="61" spans="1:10" ht="31.5">
      <c r="A61" s="65" t="s">
        <v>745</v>
      </c>
      <c r="B61" s="40">
        <f>SUM(Таблица6[[#This Row],[Средний балл аттестата]],Таблица6[[#This Row],[Результат вступительного испытания]])</f>
        <v>11.370000000000001</v>
      </c>
      <c r="C61" s="67">
        <v>4.37</v>
      </c>
      <c r="D61" s="102">
        <v>7</v>
      </c>
      <c r="E61" s="65" t="s">
        <v>83</v>
      </c>
      <c r="F61" s="28" t="s">
        <v>26</v>
      </c>
      <c r="G61" s="25" t="s">
        <v>44</v>
      </c>
      <c r="H61" s="25" t="s">
        <v>5</v>
      </c>
      <c r="I61" s="65" t="s">
        <v>746</v>
      </c>
      <c r="J61" s="65" t="s">
        <v>87</v>
      </c>
    </row>
    <row r="62" spans="1:10" ht="30">
      <c r="A62" s="37" t="s">
        <v>1458</v>
      </c>
      <c r="B62" s="43">
        <f>SUM(Таблица6[[#This Row],[Средний балл аттестата]],Таблица6[[#This Row],[Результат вступительного испытания]])</f>
        <v>11.370000000000001</v>
      </c>
      <c r="C62" s="16">
        <v>4.37</v>
      </c>
      <c r="D62" s="75">
        <v>7</v>
      </c>
      <c r="E62" s="16" t="s">
        <v>83</v>
      </c>
      <c r="F62" s="16" t="s">
        <v>5</v>
      </c>
      <c r="G62" s="16" t="s">
        <v>26</v>
      </c>
      <c r="H62" s="16"/>
      <c r="I62" s="16" t="s">
        <v>1457</v>
      </c>
      <c r="J62" s="16" t="s">
        <v>88</v>
      </c>
    </row>
    <row r="63" spans="1:10" ht="30">
      <c r="A63" s="20" t="s">
        <v>420</v>
      </c>
      <c r="B63" s="40">
        <f>SUM(Таблица6[[#This Row],[Средний балл аттестата]],Таблица6[[#This Row],[Результат вступительного испытания]])</f>
        <v>11.35</v>
      </c>
      <c r="C63" s="32">
        <v>4.3499999999999996</v>
      </c>
      <c r="D63" s="94">
        <v>7</v>
      </c>
      <c r="E63" s="20" t="s">
        <v>83</v>
      </c>
      <c r="F63" s="20" t="s">
        <v>5</v>
      </c>
      <c r="G63" s="20" t="s">
        <v>21</v>
      </c>
      <c r="H63" s="20"/>
      <c r="I63" s="20" t="s">
        <v>419</v>
      </c>
      <c r="J63" s="19" t="s">
        <v>87</v>
      </c>
    </row>
    <row r="64" spans="1:10" ht="30">
      <c r="A64" s="25" t="s">
        <v>192</v>
      </c>
      <c r="B64" s="40">
        <f>SUM(Таблица6[[#This Row],[Средний балл аттестата]],Таблица6[[#This Row],[Результат вступительного испытания]])</f>
        <v>11.35</v>
      </c>
      <c r="C64" s="25">
        <v>4.3499999999999996</v>
      </c>
      <c r="D64" s="85">
        <v>7</v>
      </c>
      <c r="E64" s="25" t="s">
        <v>83</v>
      </c>
      <c r="F64" s="25" t="s">
        <v>21</v>
      </c>
      <c r="G64" s="25" t="s">
        <v>5</v>
      </c>
      <c r="H64" s="25"/>
      <c r="I64" s="25" t="s">
        <v>193</v>
      </c>
      <c r="J64" s="25" t="s">
        <v>88</v>
      </c>
    </row>
    <row r="65" spans="1:10" s="13" customFormat="1" ht="30">
      <c r="A65" s="25" t="s">
        <v>1140</v>
      </c>
      <c r="B65" s="40">
        <f>SUM(Таблица6[[#This Row],[Средний балл аттестата]],Таблица6[[#This Row],[Результат вступительного испытания]])</f>
        <v>11.32</v>
      </c>
      <c r="C65" s="25">
        <v>4.32</v>
      </c>
      <c r="D65" s="85">
        <v>7</v>
      </c>
      <c r="E65" s="25" t="s">
        <v>83</v>
      </c>
      <c r="F65" s="28" t="s">
        <v>21</v>
      </c>
      <c r="G65" s="28" t="s">
        <v>5</v>
      </c>
      <c r="H65" s="28" t="s">
        <v>6</v>
      </c>
      <c r="I65" s="25" t="s">
        <v>1132</v>
      </c>
      <c r="J65" s="28" t="s">
        <v>87</v>
      </c>
    </row>
    <row r="66" spans="1:10" ht="30">
      <c r="A66" s="37" t="s">
        <v>1281</v>
      </c>
      <c r="B66" s="40">
        <f>SUM(Таблица6[[#This Row],[Средний балл аттестата]],Таблица6[[#This Row],[Результат вступительного испытания]])</f>
        <v>11.29</v>
      </c>
      <c r="C66" s="34">
        <v>4.29</v>
      </c>
      <c r="D66" s="75">
        <v>7</v>
      </c>
      <c r="E66" s="34" t="s">
        <v>80</v>
      </c>
      <c r="F66" s="27" t="s">
        <v>5</v>
      </c>
      <c r="G66" s="27" t="s">
        <v>6</v>
      </c>
      <c r="H66" s="27"/>
      <c r="I66" s="34" t="s">
        <v>1280</v>
      </c>
      <c r="J66" s="27" t="s">
        <v>87</v>
      </c>
    </row>
    <row r="67" spans="1:10" ht="30">
      <c r="A67" s="28" t="s">
        <v>969</v>
      </c>
      <c r="B67" s="40">
        <f>SUM(Таблица6[[#This Row],[Средний балл аттестата]],Таблица6[[#This Row],[Результат вступительного испытания]])</f>
        <v>11.21</v>
      </c>
      <c r="C67" s="46">
        <v>4.21</v>
      </c>
      <c r="D67" s="74">
        <v>7</v>
      </c>
      <c r="E67" s="28" t="s">
        <v>83</v>
      </c>
      <c r="F67" s="28" t="s">
        <v>6</v>
      </c>
      <c r="G67" s="28" t="s">
        <v>5</v>
      </c>
      <c r="H67" s="28" t="s">
        <v>21</v>
      </c>
      <c r="I67" s="28" t="s">
        <v>968</v>
      </c>
      <c r="J67" s="13" t="s">
        <v>87</v>
      </c>
    </row>
    <row r="68" spans="1:10" s="13" customFormat="1" ht="30">
      <c r="A68" s="25" t="s">
        <v>703</v>
      </c>
      <c r="B68" s="40">
        <f>SUM(Таблица6[[#This Row],[Средний балл аттестата]],Таблица6[[#This Row],[Результат вступительного испытания]])</f>
        <v>11.21</v>
      </c>
      <c r="C68" s="40">
        <v>4.21</v>
      </c>
      <c r="D68" s="85">
        <v>7</v>
      </c>
      <c r="E68" s="25" t="s">
        <v>80</v>
      </c>
      <c r="F68" s="25" t="s">
        <v>5</v>
      </c>
      <c r="G68" s="25"/>
      <c r="H68" s="25"/>
      <c r="I68" s="25" t="s">
        <v>690</v>
      </c>
      <c r="J68" s="19" t="s">
        <v>87</v>
      </c>
    </row>
    <row r="69" spans="1:10" ht="30">
      <c r="A69" s="28" t="s">
        <v>1137</v>
      </c>
      <c r="B69" s="40">
        <f>SUM(Таблица6[[#This Row],[Средний балл аттестата]],Таблица6[[#This Row],[Результат вступительного испытания]])</f>
        <v>11.18</v>
      </c>
      <c r="C69" s="40">
        <v>4.18</v>
      </c>
      <c r="D69" s="85">
        <v>7</v>
      </c>
      <c r="E69" s="28" t="s">
        <v>83</v>
      </c>
      <c r="F69" s="28" t="s">
        <v>21</v>
      </c>
      <c r="G69" s="28" t="s">
        <v>5</v>
      </c>
      <c r="H69" s="28"/>
      <c r="I69" s="28" t="s">
        <v>1129</v>
      </c>
      <c r="J69" s="28" t="s">
        <v>87</v>
      </c>
    </row>
    <row r="70" spans="1:10" ht="30">
      <c r="A70" s="28" t="s">
        <v>832</v>
      </c>
      <c r="B70" s="40">
        <f>SUM(Таблица6[[#This Row],[Средний балл аттестата]],Таблица6[[#This Row],[Результат вступительного испытания]])</f>
        <v>11.1</v>
      </c>
      <c r="C70" s="28">
        <v>4.0999999999999996</v>
      </c>
      <c r="D70" s="75">
        <v>7</v>
      </c>
      <c r="E70" s="28" t="s">
        <v>83</v>
      </c>
      <c r="F70" s="28" t="s">
        <v>5</v>
      </c>
      <c r="G70" s="28" t="s">
        <v>6</v>
      </c>
      <c r="H70" s="28" t="s">
        <v>21</v>
      </c>
      <c r="I70" s="25" t="s">
        <v>833</v>
      </c>
      <c r="J70" s="13" t="s">
        <v>87</v>
      </c>
    </row>
    <row r="71" spans="1:10" ht="30">
      <c r="A71" s="25" t="s">
        <v>1079</v>
      </c>
      <c r="B71" s="40">
        <f>SUM(Таблица6[[#This Row],[Средний балл аттестата]],Таблица6[[#This Row],[Результат вступительного испытания]])</f>
        <v>11.1</v>
      </c>
      <c r="C71" s="35">
        <v>4.0999999999999996</v>
      </c>
      <c r="D71" s="94">
        <v>7</v>
      </c>
      <c r="E71" s="25" t="s">
        <v>83</v>
      </c>
      <c r="F71" s="25" t="s">
        <v>5</v>
      </c>
      <c r="G71" s="25" t="s">
        <v>21</v>
      </c>
      <c r="H71" s="25"/>
      <c r="I71" s="25" t="s">
        <v>1078</v>
      </c>
      <c r="J71" s="13" t="s">
        <v>87</v>
      </c>
    </row>
    <row r="72" spans="1:10" s="13" customFormat="1" ht="30">
      <c r="A72" s="25" t="s">
        <v>713</v>
      </c>
      <c r="B72" s="40">
        <f>SUM(Таблица6[[#This Row],[Средний балл аттестата]],Таблица6[[#This Row],[Результат вступительного испытания]])</f>
        <v>11.05</v>
      </c>
      <c r="C72" s="35">
        <v>4.05</v>
      </c>
      <c r="D72" s="94">
        <v>7</v>
      </c>
      <c r="E72" s="25" t="s">
        <v>83</v>
      </c>
      <c r="F72" s="25" t="s">
        <v>5</v>
      </c>
      <c r="G72" s="25" t="s">
        <v>26</v>
      </c>
      <c r="H72" s="25"/>
      <c r="I72" s="25" t="s">
        <v>714</v>
      </c>
      <c r="J72" s="19" t="s">
        <v>87</v>
      </c>
    </row>
    <row r="73" spans="1:10" ht="30">
      <c r="A73" s="25" t="s">
        <v>190</v>
      </c>
      <c r="B73" s="40">
        <f>SUM(Таблица6[[#This Row],[Средний балл аттестата]],Таблица6[[#This Row],[Результат вступительного испытания]])</f>
        <v>10.84</v>
      </c>
      <c r="C73" s="35">
        <v>3.84</v>
      </c>
      <c r="D73" s="94">
        <v>7</v>
      </c>
      <c r="E73" s="25" t="s">
        <v>83</v>
      </c>
      <c r="F73" s="28" t="s">
        <v>21</v>
      </c>
      <c r="G73" s="25" t="s">
        <v>5</v>
      </c>
      <c r="H73" s="25"/>
      <c r="I73" s="25" t="s">
        <v>191</v>
      </c>
      <c r="J73" s="25" t="s">
        <v>87</v>
      </c>
    </row>
    <row r="74" spans="1:10" ht="30">
      <c r="A74" s="25" t="s">
        <v>1040</v>
      </c>
      <c r="B74" s="40">
        <f>SUM(Таблица6[[#This Row],[Средний балл аттестата]],Таблица6[[#This Row],[Результат вступительного испытания]])</f>
        <v>10.76</v>
      </c>
      <c r="C74" s="42">
        <v>3.76</v>
      </c>
      <c r="D74" s="85">
        <v>7</v>
      </c>
      <c r="E74" s="25" t="s">
        <v>83</v>
      </c>
      <c r="F74" s="25" t="s">
        <v>5</v>
      </c>
      <c r="G74" s="25" t="s">
        <v>6</v>
      </c>
      <c r="H74" s="25" t="s">
        <v>21</v>
      </c>
      <c r="I74" s="25" t="s">
        <v>1031</v>
      </c>
      <c r="J74" s="13" t="s">
        <v>87</v>
      </c>
    </row>
    <row r="75" spans="1:10" s="13" customFormat="1">
      <c r="A75" s="25" t="s">
        <v>706</v>
      </c>
      <c r="B75" s="40">
        <f>SUM(Таблица6[[#This Row],[Средний балл аттестата]],Таблица6[[#This Row],[Результат вступительного испытания]])</f>
        <v>10.74</v>
      </c>
      <c r="C75" s="42">
        <v>4.74</v>
      </c>
      <c r="D75" s="85">
        <v>6</v>
      </c>
      <c r="E75" s="25" t="s">
        <v>80</v>
      </c>
      <c r="F75" s="25" t="s">
        <v>5</v>
      </c>
      <c r="G75" s="25" t="s">
        <v>6</v>
      </c>
      <c r="H75" s="25"/>
      <c r="I75" s="25" t="s">
        <v>693</v>
      </c>
      <c r="J75" s="19" t="s">
        <v>88</v>
      </c>
    </row>
    <row r="76" spans="1:10" ht="30">
      <c r="A76" s="28" t="s">
        <v>1445</v>
      </c>
      <c r="B76" s="40">
        <f>SUM(Таблица6[[#This Row],[Средний балл аттестата]],Таблица6[[#This Row],[Результат вступительного испытания]])</f>
        <v>10.74</v>
      </c>
      <c r="C76" s="28">
        <v>3.74</v>
      </c>
      <c r="D76" s="75">
        <v>7</v>
      </c>
      <c r="E76" s="28" t="s">
        <v>83</v>
      </c>
      <c r="F76" s="28" t="s">
        <v>5</v>
      </c>
      <c r="G76" s="28" t="s">
        <v>21</v>
      </c>
      <c r="H76" s="28"/>
      <c r="I76" s="28" t="s">
        <v>1085</v>
      </c>
      <c r="J76" s="28" t="s">
        <v>87</v>
      </c>
    </row>
    <row r="77" spans="1:10" ht="30">
      <c r="A77" s="25" t="s">
        <v>450</v>
      </c>
      <c r="B77" s="40">
        <f>SUM(Таблица6[[#This Row],[Средний балл аттестата]],Таблица6[[#This Row],[Результат вступительного испытания]])</f>
        <v>10.7</v>
      </c>
      <c r="C77" s="25">
        <v>3.7</v>
      </c>
      <c r="D77" s="85">
        <v>7</v>
      </c>
      <c r="E77" s="25" t="s">
        <v>83</v>
      </c>
      <c r="F77" s="25" t="s">
        <v>8</v>
      </c>
      <c r="G77" s="25" t="s">
        <v>5</v>
      </c>
      <c r="H77" s="25"/>
      <c r="I77" s="25" t="s">
        <v>449</v>
      </c>
      <c r="J77" s="25" t="s">
        <v>87</v>
      </c>
    </row>
    <row r="78" spans="1:10" ht="30">
      <c r="A78" s="25" t="s">
        <v>700</v>
      </c>
      <c r="B78" s="40">
        <f>SUM(Таблица6[[#This Row],[Средний балл аттестата]],Таблица6[[#This Row],[Результат вступительного испытания]])</f>
        <v>10.7</v>
      </c>
      <c r="C78" s="40">
        <v>4.7</v>
      </c>
      <c r="D78" s="85">
        <v>6</v>
      </c>
      <c r="E78" s="25" t="s">
        <v>83</v>
      </c>
      <c r="F78" s="28" t="s">
        <v>5</v>
      </c>
      <c r="G78" s="25" t="s">
        <v>26</v>
      </c>
      <c r="H78" s="25"/>
      <c r="I78" s="25" t="s">
        <v>687</v>
      </c>
      <c r="J78" s="19" t="s">
        <v>88</v>
      </c>
    </row>
    <row r="79" spans="1:10" ht="30">
      <c r="A79" s="25" t="s">
        <v>679</v>
      </c>
      <c r="B79" s="40">
        <f>SUM(Таблица6[[#This Row],[Средний балл аттестата]],Таблица6[[#This Row],[Результат вступительного испытания]])</f>
        <v>10.68</v>
      </c>
      <c r="C79" s="19">
        <v>4.68</v>
      </c>
      <c r="D79" s="85">
        <v>6</v>
      </c>
      <c r="E79" s="25" t="s">
        <v>83</v>
      </c>
      <c r="F79" s="28" t="s">
        <v>21</v>
      </c>
      <c r="G79" s="28" t="s">
        <v>5</v>
      </c>
      <c r="H79" s="25"/>
      <c r="I79" s="25" t="s">
        <v>660</v>
      </c>
      <c r="J79" s="25" t="s">
        <v>87</v>
      </c>
    </row>
    <row r="80" spans="1:10" ht="30">
      <c r="A80" s="25" t="s">
        <v>428</v>
      </c>
      <c r="B80" s="40">
        <f>SUM(Таблица6[[#This Row],[Средний балл аттестата]],Таблица6[[#This Row],[Результат вступительного испытания]])</f>
        <v>10.6</v>
      </c>
      <c r="C80" s="25">
        <v>4.5999999999999996</v>
      </c>
      <c r="D80" s="85">
        <v>6</v>
      </c>
      <c r="E80" s="25" t="s">
        <v>80</v>
      </c>
      <c r="F80" s="25" t="s">
        <v>5</v>
      </c>
      <c r="G80" s="25" t="s">
        <v>21</v>
      </c>
      <c r="H80" s="25"/>
      <c r="I80" s="25" t="s">
        <v>427</v>
      </c>
      <c r="J80" s="19" t="s">
        <v>87</v>
      </c>
    </row>
    <row r="81" spans="1:39" s="13" customFormat="1" ht="30">
      <c r="A81" s="25" t="s">
        <v>1038</v>
      </c>
      <c r="B81" s="40">
        <f>SUM(Таблица6[[#This Row],[Средний балл аттестата]],Таблица6[[#This Row],[Результат вступительного испытания]])</f>
        <v>10.52</v>
      </c>
      <c r="C81" s="25">
        <v>3.52</v>
      </c>
      <c r="D81" s="85">
        <v>7</v>
      </c>
      <c r="E81" s="25" t="s">
        <v>83</v>
      </c>
      <c r="F81" s="25" t="s">
        <v>5</v>
      </c>
      <c r="G81" s="25"/>
      <c r="H81" s="25"/>
      <c r="I81" s="25" t="s">
        <v>1037</v>
      </c>
      <c r="J81" s="13" t="s">
        <v>87</v>
      </c>
    </row>
    <row r="82" spans="1:39" ht="30">
      <c r="A82" s="25" t="s">
        <v>729</v>
      </c>
      <c r="B82" s="40">
        <f>SUM(Таблица6[[#This Row],[Средний балл аттестата]],Таблица6[[#This Row],[Результат вступительного испытания]])</f>
        <v>10.469999999999999</v>
      </c>
      <c r="C82" s="25">
        <v>4.47</v>
      </c>
      <c r="D82" s="85">
        <v>6</v>
      </c>
      <c r="E82" s="25" t="s">
        <v>83</v>
      </c>
      <c r="F82" s="25" t="s">
        <v>5</v>
      </c>
      <c r="G82" s="28" t="s">
        <v>21</v>
      </c>
      <c r="H82" s="25" t="s">
        <v>6</v>
      </c>
      <c r="I82" s="25" t="s">
        <v>730</v>
      </c>
      <c r="J82" s="13" t="s">
        <v>87</v>
      </c>
    </row>
    <row r="83" spans="1:39" ht="30">
      <c r="A83" s="31" t="s">
        <v>1351</v>
      </c>
      <c r="B83" s="40">
        <f>SUM(Таблица6[[#This Row],[Средний балл аттестата]],Таблица6[[#This Row],[Результат вступительного испытания]])</f>
        <v>10.39</v>
      </c>
      <c r="C83" s="31">
        <v>4.3899999999999997</v>
      </c>
      <c r="D83" s="85">
        <v>6</v>
      </c>
      <c r="E83" s="31" t="s">
        <v>80</v>
      </c>
      <c r="F83" s="31" t="s">
        <v>5</v>
      </c>
      <c r="G83" s="31"/>
      <c r="H83" s="31"/>
      <c r="I83" s="31" t="s">
        <v>1350</v>
      </c>
      <c r="J83" s="31" t="s">
        <v>88</v>
      </c>
    </row>
    <row r="84" spans="1:39" s="91" customFormat="1" ht="30">
      <c r="A84" s="28" t="s">
        <v>1026</v>
      </c>
      <c r="B84" s="40">
        <f>SUM(Таблица6[[#This Row],[Средний балл аттестата]],Таблица6[[#This Row],[Результат вступительного испытания]])</f>
        <v>10.370000000000001</v>
      </c>
      <c r="C84" s="25">
        <v>4.37</v>
      </c>
      <c r="D84" s="85">
        <v>6</v>
      </c>
      <c r="E84" s="28" t="s">
        <v>83</v>
      </c>
      <c r="F84" s="28" t="s">
        <v>21</v>
      </c>
      <c r="G84" s="28" t="s">
        <v>5</v>
      </c>
      <c r="H84" s="28"/>
      <c r="I84" s="25" t="s">
        <v>1014</v>
      </c>
      <c r="J84" s="25" t="s">
        <v>87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ht="30">
      <c r="A85" s="25" t="s">
        <v>710</v>
      </c>
      <c r="B85" s="40">
        <f>SUM(Таблица6[[#This Row],[Средний балл аттестата]],Таблица6[[#This Row],[Результат вступительного испытания]])</f>
        <v>10.26</v>
      </c>
      <c r="C85" s="40">
        <v>4.26</v>
      </c>
      <c r="D85" s="85">
        <v>6</v>
      </c>
      <c r="E85" s="25" t="s">
        <v>83</v>
      </c>
      <c r="F85" s="25" t="s">
        <v>5</v>
      </c>
      <c r="G85" s="25" t="s">
        <v>58</v>
      </c>
      <c r="H85" s="25"/>
      <c r="I85" s="25" t="s">
        <v>697</v>
      </c>
      <c r="J85" s="19" t="s">
        <v>87</v>
      </c>
    </row>
    <row r="86" spans="1:39" ht="30">
      <c r="A86" s="31" t="s">
        <v>1250</v>
      </c>
      <c r="B86" s="40">
        <f>SUM(Таблица6[[#This Row],[Средний балл аттестата]],Таблица6[[#This Row],[Результат вступительного испытания]])</f>
        <v>10.210000000000001</v>
      </c>
      <c r="C86" s="31">
        <v>4.21</v>
      </c>
      <c r="D86" s="85">
        <v>6</v>
      </c>
      <c r="E86" s="31" t="s">
        <v>80</v>
      </c>
      <c r="F86" s="31" t="s">
        <v>5</v>
      </c>
      <c r="G86" s="31" t="s">
        <v>21</v>
      </c>
      <c r="H86" s="31"/>
      <c r="I86" s="27" t="s">
        <v>1247</v>
      </c>
      <c r="J86" s="27" t="s">
        <v>87</v>
      </c>
    </row>
    <row r="87" spans="1:39" ht="30">
      <c r="A87" s="25" t="s">
        <v>676</v>
      </c>
      <c r="B87" s="40">
        <f>SUM(Таблица6[[#This Row],[Средний балл аттестата]],Таблица6[[#This Row],[Результат вступительного испытания]])</f>
        <v>10.15</v>
      </c>
      <c r="C87" s="40">
        <v>4.1500000000000004</v>
      </c>
      <c r="D87" s="85">
        <v>6</v>
      </c>
      <c r="E87" s="25" t="s">
        <v>80</v>
      </c>
      <c r="F87" s="28" t="s">
        <v>21</v>
      </c>
      <c r="G87" s="28" t="s">
        <v>5</v>
      </c>
      <c r="H87" s="25" t="s">
        <v>69</v>
      </c>
      <c r="I87" s="25" t="s">
        <v>657</v>
      </c>
      <c r="J87" s="25" t="s">
        <v>87</v>
      </c>
    </row>
    <row r="88" spans="1:39" ht="30">
      <c r="A88" s="25" t="s">
        <v>234</v>
      </c>
      <c r="B88" s="40">
        <f>SUM(Таблица6[[#This Row],[Средний балл аттестата]],Таблица6[[#This Row],[Результат вступительного испытания]])</f>
        <v>10.11</v>
      </c>
      <c r="C88" s="25">
        <v>4.1100000000000003</v>
      </c>
      <c r="D88" s="85">
        <v>6</v>
      </c>
      <c r="E88" s="25" t="s">
        <v>83</v>
      </c>
      <c r="F88" s="28" t="s">
        <v>5</v>
      </c>
      <c r="G88" s="25" t="s">
        <v>21</v>
      </c>
      <c r="H88" s="25"/>
      <c r="I88" s="25" t="s">
        <v>231</v>
      </c>
      <c r="J88" s="19" t="s">
        <v>88</v>
      </c>
    </row>
    <row r="89" spans="1:39" ht="30">
      <c r="A89" s="25" t="s">
        <v>236</v>
      </c>
      <c r="B89" s="40">
        <f>SUM(Таблица6[[#This Row],[Средний балл аттестата]],Таблица6[[#This Row],[Результат вступительного испытания]])</f>
        <v>10.11</v>
      </c>
      <c r="C89" s="40">
        <v>4.1100000000000003</v>
      </c>
      <c r="D89" s="85">
        <v>6</v>
      </c>
      <c r="E89" s="25" t="s">
        <v>83</v>
      </c>
      <c r="F89" s="28" t="s">
        <v>5</v>
      </c>
      <c r="G89" s="25" t="s">
        <v>6</v>
      </c>
      <c r="H89" s="25" t="s">
        <v>21</v>
      </c>
      <c r="I89" s="25" t="s">
        <v>233</v>
      </c>
      <c r="J89" s="19" t="s">
        <v>87</v>
      </c>
    </row>
    <row r="90" spans="1:39" ht="30">
      <c r="A90" s="25" t="s">
        <v>430</v>
      </c>
      <c r="B90" s="40">
        <f>SUM(Таблица6[[#This Row],[Средний балл аттестата]],Таблица6[[#This Row],[Результат вступительного испытания]])</f>
        <v>9.9499999999999993</v>
      </c>
      <c r="C90" s="25">
        <v>3.95</v>
      </c>
      <c r="D90" s="85">
        <v>6</v>
      </c>
      <c r="E90" s="25" t="s">
        <v>83</v>
      </c>
      <c r="F90" s="25" t="s">
        <v>5</v>
      </c>
      <c r="G90" s="25" t="s">
        <v>21</v>
      </c>
      <c r="H90" s="25"/>
      <c r="I90" s="25" t="s">
        <v>429</v>
      </c>
      <c r="J90" s="19" t="s">
        <v>87</v>
      </c>
    </row>
    <row r="91" spans="1:39" ht="30">
      <c r="A91" s="25" t="s">
        <v>947</v>
      </c>
      <c r="B91" s="40">
        <f>SUM(Таблица6[[#This Row],[Средний балл аттестата]],Таблица6[[#This Row],[Результат вступительного испытания]])</f>
        <v>9.9499999999999993</v>
      </c>
      <c r="C91" s="25">
        <v>3.95</v>
      </c>
      <c r="D91" s="85">
        <v>6</v>
      </c>
      <c r="E91" s="25" t="s">
        <v>83</v>
      </c>
      <c r="F91" s="25" t="s">
        <v>21</v>
      </c>
      <c r="G91" s="25" t="s">
        <v>8</v>
      </c>
      <c r="H91" s="25" t="s">
        <v>5</v>
      </c>
      <c r="I91" s="25" t="s">
        <v>939</v>
      </c>
      <c r="J91" s="25" t="s">
        <v>88</v>
      </c>
    </row>
    <row r="92" spans="1:39" ht="30">
      <c r="A92" s="28" t="s">
        <v>1090</v>
      </c>
      <c r="B92" s="40">
        <f>SUM(Таблица6[[#This Row],[Средний балл аттестата]],Таблица6[[#This Row],[Результат вступительного испытания]])</f>
        <v>9.89</v>
      </c>
      <c r="C92" s="28">
        <v>3.89</v>
      </c>
      <c r="D92" s="75">
        <v>6</v>
      </c>
      <c r="E92" s="28" t="s">
        <v>83</v>
      </c>
      <c r="F92" s="28" t="s">
        <v>5</v>
      </c>
      <c r="G92" s="28"/>
      <c r="H92" s="28"/>
      <c r="I92" s="28" t="s">
        <v>1084</v>
      </c>
      <c r="J92" s="28" t="s">
        <v>88</v>
      </c>
    </row>
    <row r="93" spans="1:39" ht="30">
      <c r="A93" s="25" t="s">
        <v>805</v>
      </c>
      <c r="B93" s="40">
        <f>SUM(Таблица6[[#This Row],[Средний балл аттестата]],Таблица6[[#This Row],[Результат вступительного испытания]])</f>
        <v>9.7899999999999991</v>
      </c>
      <c r="C93" s="28">
        <v>3.79</v>
      </c>
      <c r="D93" s="75">
        <v>6</v>
      </c>
      <c r="E93" s="28" t="s">
        <v>83</v>
      </c>
      <c r="F93" s="28" t="s">
        <v>5</v>
      </c>
      <c r="G93" s="25" t="s">
        <v>8</v>
      </c>
      <c r="H93" s="25" t="s">
        <v>6</v>
      </c>
      <c r="I93" s="28" t="s">
        <v>803</v>
      </c>
      <c r="J93" s="13" t="s">
        <v>87</v>
      </c>
    </row>
    <row r="94" spans="1:39" ht="30">
      <c r="A94" s="28" t="s">
        <v>477</v>
      </c>
      <c r="B94" s="40">
        <f>SUM(Таблица6[[#This Row],[Средний балл аттестата]],Таблица6[[#This Row],[Результат вступительного испытания]])</f>
        <v>9.68</v>
      </c>
      <c r="C94" s="28">
        <v>3.68</v>
      </c>
      <c r="D94" s="75">
        <v>6</v>
      </c>
      <c r="E94" s="28" t="s">
        <v>83</v>
      </c>
      <c r="F94" s="28" t="s">
        <v>8</v>
      </c>
      <c r="G94" s="28" t="s">
        <v>5</v>
      </c>
      <c r="H94" s="25" t="s">
        <v>44</v>
      </c>
      <c r="I94" s="28" t="s">
        <v>476</v>
      </c>
      <c r="J94" s="25" t="s">
        <v>87</v>
      </c>
    </row>
    <row r="95" spans="1:39" ht="30">
      <c r="A95" s="20" t="s">
        <v>800</v>
      </c>
      <c r="B95" s="40">
        <f>SUM(Таблица6[[#This Row],[Средний балл аттестата]],Таблица6[[#This Row],[Результат вступительного испытания]])</f>
        <v>9.65</v>
      </c>
      <c r="C95" s="29">
        <v>3.65</v>
      </c>
      <c r="D95" s="78">
        <v>6</v>
      </c>
      <c r="E95" s="20" t="s">
        <v>80</v>
      </c>
      <c r="F95" s="28" t="s">
        <v>5</v>
      </c>
      <c r="G95" s="25" t="s">
        <v>6</v>
      </c>
      <c r="H95" s="20"/>
      <c r="I95" s="20" t="s">
        <v>801</v>
      </c>
      <c r="J95" s="13" t="s">
        <v>87</v>
      </c>
    </row>
    <row r="96" spans="1:39" ht="30">
      <c r="A96" s="28" t="s">
        <v>478</v>
      </c>
      <c r="B96" s="40">
        <f>SUM(Таблица6[[#This Row],[Средний балл аттестата]],Таблица6[[#This Row],[Результат вступительного испытания]])</f>
        <v>9.4700000000000006</v>
      </c>
      <c r="C96" s="28">
        <v>3.47</v>
      </c>
      <c r="D96" s="75">
        <v>6</v>
      </c>
      <c r="E96" s="28" t="s">
        <v>83</v>
      </c>
      <c r="F96" s="28" t="s">
        <v>8</v>
      </c>
      <c r="G96" s="28" t="s">
        <v>5</v>
      </c>
      <c r="H96" s="25" t="s">
        <v>44</v>
      </c>
      <c r="I96" s="28" t="s">
        <v>475</v>
      </c>
      <c r="J96" s="25" t="s">
        <v>87</v>
      </c>
    </row>
    <row r="97" spans="1:10" ht="30">
      <c r="A97" s="116" t="s">
        <v>667</v>
      </c>
      <c r="B97" s="117">
        <f>SUM(Таблица6[[#This Row],[Средний балл аттестата]],Таблица6[[#This Row],[Результат вступительного испытания]])</f>
        <v>9.4699999999999989</v>
      </c>
      <c r="C97" s="116">
        <v>4.47</v>
      </c>
      <c r="D97" s="118">
        <v>5</v>
      </c>
      <c r="E97" s="25" t="s">
        <v>83</v>
      </c>
      <c r="F97" s="119" t="s">
        <v>5</v>
      </c>
      <c r="G97" s="116" t="s">
        <v>21</v>
      </c>
      <c r="H97" s="116"/>
      <c r="I97" s="116" t="s">
        <v>648</v>
      </c>
      <c r="J97" s="116" t="s">
        <v>88</v>
      </c>
    </row>
    <row r="98" spans="1:10" ht="30">
      <c r="A98" s="28" t="s">
        <v>566</v>
      </c>
      <c r="B98" s="40">
        <f>SUM(Таблица6[[#This Row],[Средний балл аттестата]],Таблица6[[#This Row],[Результат вступительного испытания]])</f>
        <v>9.4699999999999989</v>
      </c>
      <c r="C98" s="28">
        <v>4.47</v>
      </c>
      <c r="D98" s="75">
        <v>5</v>
      </c>
      <c r="E98" s="28" t="s">
        <v>80</v>
      </c>
      <c r="F98" s="28" t="s">
        <v>8</v>
      </c>
      <c r="G98" s="28" t="s">
        <v>5</v>
      </c>
      <c r="H98" s="28" t="s">
        <v>21</v>
      </c>
      <c r="I98" s="28" t="s">
        <v>565</v>
      </c>
      <c r="J98" s="25" t="s">
        <v>87</v>
      </c>
    </row>
    <row r="99" spans="1:10" ht="30">
      <c r="A99" s="25" t="s">
        <v>879</v>
      </c>
      <c r="B99" s="40">
        <f>SUM(Таблица6[[#This Row],[Средний балл аттестата]],Таблица6[[#This Row],[Результат вступительного испытания]])</f>
        <v>9.42</v>
      </c>
      <c r="C99" s="40">
        <v>4.42</v>
      </c>
      <c r="D99" s="85">
        <v>5</v>
      </c>
      <c r="E99" s="25" t="s">
        <v>83</v>
      </c>
      <c r="F99" s="25" t="s">
        <v>5</v>
      </c>
      <c r="G99" s="25" t="s">
        <v>8</v>
      </c>
      <c r="H99" s="28" t="s">
        <v>21</v>
      </c>
      <c r="I99" s="25" t="s">
        <v>874</v>
      </c>
      <c r="J99" s="13" t="s">
        <v>87</v>
      </c>
    </row>
    <row r="100" spans="1:10" s="13" customFormat="1" ht="30">
      <c r="A100" s="25" t="s">
        <v>673</v>
      </c>
      <c r="B100" s="40">
        <f>SUM(Таблица6[[#This Row],[Средний балл аттестата]],Таблица6[[#This Row],[Результат вступительного испытания]])</f>
        <v>9.35</v>
      </c>
      <c r="C100" s="19">
        <v>4.3499999999999996</v>
      </c>
      <c r="D100" s="85">
        <v>5</v>
      </c>
      <c r="E100" s="25" t="s">
        <v>80</v>
      </c>
      <c r="F100" s="28" t="s">
        <v>21</v>
      </c>
      <c r="G100" s="25" t="s">
        <v>5</v>
      </c>
      <c r="H100" s="25"/>
      <c r="I100" s="25" t="s">
        <v>654</v>
      </c>
      <c r="J100" s="25" t="s">
        <v>87</v>
      </c>
    </row>
    <row r="101" spans="1:10" s="13" customFormat="1" ht="30">
      <c r="A101" s="25" t="s">
        <v>326</v>
      </c>
      <c r="B101" s="40">
        <f>SUM(Таблица6[[#This Row],[Средний балл аттестата]],Таблица6[[#This Row],[Результат вступительного испытания]])</f>
        <v>9.32</v>
      </c>
      <c r="C101" s="25">
        <v>4.32</v>
      </c>
      <c r="D101" s="85">
        <v>5</v>
      </c>
      <c r="E101" s="25" t="s">
        <v>83</v>
      </c>
      <c r="F101" s="25" t="s">
        <v>6</v>
      </c>
      <c r="G101" s="25" t="s">
        <v>5</v>
      </c>
      <c r="H101" s="25"/>
      <c r="I101" s="19" t="s">
        <v>325</v>
      </c>
      <c r="J101" s="19" t="s">
        <v>87</v>
      </c>
    </row>
    <row r="102" spans="1:10" ht="31.5">
      <c r="A102" s="65" t="s">
        <v>861</v>
      </c>
      <c r="B102" s="40">
        <f>SUM(Таблица6[[#This Row],[Средний балл аттестата]],Таблица6[[#This Row],[Результат вступительного испытания]])</f>
        <v>9.3000000000000007</v>
      </c>
      <c r="C102" s="65">
        <v>3.3</v>
      </c>
      <c r="D102" s="102">
        <v>6</v>
      </c>
      <c r="E102" s="28" t="s">
        <v>83</v>
      </c>
      <c r="F102" s="28" t="s">
        <v>26</v>
      </c>
      <c r="G102" s="25" t="s">
        <v>5</v>
      </c>
      <c r="H102" s="65"/>
      <c r="I102" s="65" t="s">
        <v>860</v>
      </c>
      <c r="J102" s="65" t="s">
        <v>87</v>
      </c>
    </row>
    <row r="103" spans="1:10" s="13" customFormat="1" ht="30">
      <c r="A103" s="131" t="s">
        <v>1448</v>
      </c>
      <c r="B103" s="43">
        <f>SUM(Таблица6[[#This Row],[Средний балл аттестата]],Таблица6[[#This Row],[Результат вступительного испытания]])</f>
        <v>9.16</v>
      </c>
      <c r="C103" s="155">
        <v>4.16</v>
      </c>
      <c r="D103" s="75">
        <v>5</v>
      </c>
      <c r="E103" s="155" t="s">
        <v>80</v>
      </c>
      <c r="F103" s="16" t="s">
        <v>5</v>
      </c>
      <c r="G103" s="16"/>
      <c r="H103" s="16"/>
      <c r="I103" s="155" t="s">
        <v>1447</v>
      </c>
      <c r="J103" s="16" t="s">
        <v>88</v>
      </c>
    </row>
    <row r="104" spans="1:10" ht="30">
      <c r="A104" s="28" t="s">
        <v>1091</v>
      </c>
      <c r="B104" s="40">
        <f>SUM(Таблица6[[#This Row],[Средний балл аттестата]],Таблица6[[#This Row],[Результат вступительного испытания]])</f>
        <v>9.129999999999999</v>
      </c>
      <c r="C104" s="28">
        <v>4.13</v>
      </c>
      <c r="D104" s="75">
        <v>5</v>
      </c>
      <c r="E104" s="28" t="s">
        <v>80</v>
      </c>
      <c r="F104" s="28" t="s">
        <v>5</v>
      </c>
      <c r="G104" s="28"/>
      <c r="H104" s="28"/>
      <c r="I104" s="28" t="s">
        <v>1086</v>
      </c>
      <c r="J104" s="28" t="s">
        <v>87</v>
      </c>
    </row>
    <row r="105" spans="1:10" ht="30">
      <c r="A105" s="25" t="s">
        <v>53</v>
      </c>
      <c r="B105" s="40">
        <f>SUM(Таблица6[[#This Row],[Средний балл аттестата]],Таблица6[[#This Row],[Результат вступительного испытания]])</f>
        <v>9.120000000000001</v>
      </c>
      <c r="C105" s="40">
        <v>4.12</v>
      </c>
      <c r="D105" s="85">
        <v>5</v>
      </c>
      <c r="E105" s="25" t="s">
        <v>80</v>
      </c>
      <c r="F105" s="25" t="s">
        <v>5</v>
      </c>
      <c r="G105" s="25"/>
      <c r="H105" s="25"/>
      <c r="I105" s="25" t="s">
        <v>54</v>
      </c>
      <c r="J105" s="19" t="s">
        <v>87</v>
      </c>
    </row>
    <row r="106" spans="1:10" ht="30">
      <c r="A106" s="25" t="s">
        <v>1166</v>
      </c>
      <c r="B106" s="40">
        <f>SUM(Таблица6[[#This Row],[Средний балл аттестата]],Таблица6[[#This Row],[Результат вступительного испытания]])</f>
        <v>9.11</v>
      </c>
      <c r="C106" s="25">
        <v>4.1100000000000003</v>
      </c>
      <c r="D106" s="85">
        <v>5</v>
      </c>
      <c r="E106" s="25" t="s">
        <v>80</v>
      </c>
      <c r="F106" s="25" t="s">
        <v>8</v>
      </c>
      <c r="G106" s="25" t="s">
        <v>5</v>
      </c>
      <c r="H106" s="25"/>
      <c r="I106" s="25" t="s">
        <v>1160</v>
      </c>
      <c r="J106" s="25" t="s">
        <v>87</v>
      </c>
    </row>
    <row r="107" spans="1:10" ht="30">
      <c r="A107" s="25" t="s">
        <v>396</v>
      </c>
      <c r="B107" s="40">
        <f>SUM(Таблица6[[#This Row],[Средний балл аттестата]],Таблица6[[#This Row],[Результат вступительного испытания]])</f>
        <v>9</v>
      </c>
      <c r="C107" s="25">
        <v>4</v>
      </c>
      <c r="D107" s="85">
        <v>5</v>
      </c>
      <c r="E107" s="25" t="s">
        <v>83</v>
      </c>
      <c r="F107" s="25" t="s">
        <v>5</v>
      </c>
      <c r="G107" s="25" t="s">
        <v>8</v>
      </c>
      <c r="H107" s="25" t="s">
        <v>21</v>
      </c>
      <c r="I107" s="25" t="s">
        <v>395</v>
      </c>
      <c r="J107" s="19" t="s">
        <v>87</v>
      </c>
    </row>
    <row r="108" spans="1:10" s="13" customFormat="1" ht="30">
      <c r="A108" s="15" t="s">
        <v>1533</v>
      </c>
      <c r="B108" s="43">
        <f>SUM(Таблица6[[#This Row],[Средний балл аттестата]],Таблица6[[#This Row],[Результат вступительного испытания]])</f>
        <v>8.86</v>
      </c>
      <c r="C108" s="13">
        <v>3.86</v>
      </c>
      <c r="D108" s="75">
        <v>5</v>
      </c>
      <c r="E108" s="16" t="s">
        <v>80</v>
      </c>
      <c r="F108" s="16" t="s">
        <v>5</v>
      </c>
      <c r="G108" s="16" t="s">
        <v>6</v>
      </c>
      <c r="H108" s="16"/>
      <c r="I108" s="16" t="s">
        <v>1532</v>
      </c>
      <c r="J108" s="16" t="s">
        <v>88</v>
      </c>
    </row>
    <row r="109" spans="1:10" s="13" customFormat="1" ht="30">
      <c r="A109" s="25" t="s">
        <v>804</v>
      </c>
      <c r="B109" s="40">
        <f>SUM(Таблица6[[#This Row],[Средний балл аттестата]],Таблица6[[#This Row],[Результат вступительного испытания]])</f>
        <v>8.84</v>
      </c>
      <c r="C109" s="25">
        <v>3.84</v>
      </c>
      <c r="D109" s="85">
        <v>5</v>
      </c>
      <c r="E109" s="25" t="s">
        <v>80</v>
      </c>
      <c r="F109" s="28" t="s">
        <v>5</v>
      </c>
      <c r="G109" s="28" t="s">
        <v>21</v>
      </c>
      <c r="H109" s="25"/>
      <c r="I109" s="25" t="s">
        <v>802</v>
      </c>
      <c r="J109" s="13" t="s">
        <v>87</v>
      </c>
    </row>
    <row r="110" spans="1:10" ht="30">
      <c r="A110" s="37" t="s">
        <v>1595</v>
      </c>
      <c r="B110" s="43">
        <f>SUM(Таблица6[[#This Row],[Средний балл аттестата]],Таблица6[[#This Row],[Результат вступительного испытания]])</f>
        <v>8.7799999999999994</v>
      </c>
      <c r="C110" s="16">
        <v>3.78</v>
      </c>
      <c r="D110" s="75">
        <v>5</v>
      </c>
      <c r="E110" s="16" t="s">
        <v>83</v>
      </c>
      <c r="F110" s="16" t="s">
        <v>5</v>
      </c>
      <c r="G110" s="16"/>
      <c r="H110" s="16"/>
      <c r="I110" s="16" t="s">
        <v>1593</v>
      </c>
      <c r="J110" s="16" t="s">
        <v>88</v>
      </c>
    </row>
    <row r="111" spans="1:10" s="13" customFormat="1" ht="30">
      <c r="A111" s="25" t="s">
        <v>798</v>
      </c>
      <c r="B111" s="40">
        <f>SUM(Таблица6[[#This Row],[Средний балл аттестата]],Таблица6[[#This Row],[Результат вступительного испытания]])</f>
        <v>8.74</v>
      </c>
      <c r="C111" s="40">
        <v>4.74</v>
      </c>
      <c r="D111" s="85">
        <v>4</v>
      </c>
      <c r="E111" s="25" t="s">
        <v>80</v>
      </c>
      <c r="F111" s="28" t="s">
        <v>5</v>
      </c>
      <c r="G111" s="25"/>
      <c r="H111" s="25"/>
      <c r="I111" s="25" t="s">
        <v>799</v>
      </c>
      <c r="J111" s="13" t="s">
        <v>87</v>
      </c>
    </row>
    <row r="112" spans="1:10" ht="30">
      <c r="A112" s="39" t="s">
        <v>1135</v>
      </c>
      <c r="B112" s="40">
        <f>SUM(Таблица6[[#This Row],[Средний балл аттестата]],Таблица6[[#This Row],[Результат вступительного испытания]])</f>
        <v>8.68</v>
      </c>
      <c r="C112" s="39">
        <v>3.68</v>
      </c>
      <c r="D112" s="85">
        <v>5</v>
      </c>
      <c r="E112" s="39" t="s">
        <v>80</v>
      </c>
      <c r="F112" s="39" t="s">
        <v>21</v>
      </c>
      <c r="G112" s="39" t="s">
        <v>5</v>
      </c>
      <c r="H112" s="39"/>
      <c r="I112" s="39" t="s">
        <v>1127</v>
      </c>
      <c r="J112" s="28" t="s">
        <v>87</v>
      </c>
    </row>
    <row r="113" spans="1:26" ht="30">
      <c r="A113" s="25" t="s">
        <v>381</v>
      </c>
      <c r="B113" s="40">
        <f>SUM(Таблица6[[#This Row],[Средний балл аттестата]],Таблица6[[#This Row],[Результат вступительного испытания]])</f>
        <v>8.629999999999999</v>
      </c>
      <c r="C113" s="40">
        <v>4.63</v>
      </c>
      <c r="D113" s="85">
        <v>4</v>
      </c>
      <c r="E113" s="25" t="s">
        <v>83</v>
      </c>
      <c r="F113" s="28" t="s">
        <v>5</v>
      </c>
      <c r="G113" s="28" t="s">
        <v>6</v>
      </c>
      <c r="H113" s="25" t="s">
        <v>21</v>
      </c>
      <c r="I113" s="25" t="s">
        <v>370</v>
      </c>
      <c r="J113" s="19" t="s">
        <v>87</v>
      </c>
    </row>
    <row r="114" spans="1:26" ht="30">
      <c r="A114" s="25" t="s">
        <v>1035</v>
      </c>
      <c r="B114" s="40">
        <f>SUM(Таблица6[[#This Row],[Средний балл аттестата]],Таблица6[[#This Row],[Результат вступительного испытания]])</f>
        <v>8.4699999999999989</v>
      </c>
      <c r="C114" s="42">
        <v>4.47</v>
      </c>
      <c r="D114" s="85">
        <v>4</v>
      </c>
      <c r="E114" s="25" t="s">
        <v>83</v>
      </c>
      <c r="F114" s="25" t="s">
        <v>5</v>
      </c>
      <c r="G114" s="25" t="s">
        <v>21</v>
      </c>
      <c r="H114" s="25"/>
      <c r="I114" s="25" t="s">
        <v>1028</v>
      </c>
      <c r="J114" s="13" t="s">
        <v>87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s="91" customFormat="1" ht="30">
      <c r="A115" s="25" t="s">
        <v>262</v>
      </c>
      <c r="B115" s="40">
        <f>SUM(Таблица6[[#This Row],[Средний балл аттестата]],Таблица6[[#This Row],[Результат вступительного испытания]])</f>
        <v>8.42</v>
      </c>
      <c r="C115" s="42">
        <v>4.42</v>
      </c>
      <c r="D115" s="85">
        <v>4</v>
      </c>
      <c r="E115" s="25" t="s">
        <v>80</v>
      </c>
      <c r="F115" s="25" t="s">
        <v>21</v>
      </c>
      <c r="G115" s="25" t="s">
        <v>5</v>
      </c>
      <c r="H115" s="25"/>
      <c r="I115" s="25" t="s">
        <v>261</v>
      </c>
      <c r="J115" s="25" t="s">
        <v>87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s="91" customFormat="1" ht="30">
      <c r="A116" s="25" t="s">
        <v>727</v>
      </c>
      <c r="B116" s="40">
        <f>SUM(Таблица6[[#This Row],[Средний балл аттестата]],Таблица6[[#This Row],[Результат вступительного испытания]])</f>
        <v>8.32</v>
      </c>
      <c r="C116" s="40">
        <v>4.32</v>
      </c>
      <c r="D116" s="85">
        <v>4</v>
      </c>
      <c r="E116" s="25" t="s">
        <v>83</v>
      </c>
      <c r="F116" s="25" t="s">
        <v>5</v>
      </c>
      <c r="G116" s="28" t="s">
        <v>21</v>
      </c>
      <c r="H116" s="25" t="s">
        <v>6</v>
      </c>
      <c r="I116" s="25" t="s">
        <v>728</v>
      </c>
      <c r="J116" s="13" t="s">
        <v>87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30">
      <c r="A117" s="39" t="s">
        <v>118</v>
      </c>
      <c r="B117" s="40">
        <f>SUM(Таблица6[[#This Row],[Средний балл аттестата]],Таблица6[[#This Row],[Результат вступительного испытания]])</f>
        <v>8.2100000000000009</v>
      </c>
      <c r="C117" s="39">
        <v>4.21</v>
      </c>
      <c r="D117" s="77">
        <v>4</v>
      </c>
      <c r="E117" s="39" t="s">
        <v>80</v>
      </c>
      <c r="F117" s="25" t="s">
        <v>8</v>
      </c>
      <c r="G117" s="25" t="s">
        <v>6</v>
      </c>
      <c r="H117" s="39" t="s">
        <v>5</v>
      </c>
      <c r="I117" s="39" t="s">
        <v>119</v>
      </c>
      <c r="J117" s="25" t="s">
        <v>88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30">
      <c r="A118" s="25" t="s">
        <v>1043</v>
      </c>
      <c r="B118" s="40">
        <f>SUM(Таблица6[[#This Row],[Средний балл аттестата]],Таблица6[[#This Row],[Результат вступительного испытания]])</f>
        <v>8.1900000000000013</v>
      </c>
      <c r="C118" s="42">
        <v>4.1900000000000004</v>
      </c>
      <c r="D118" s="85">
        <v>4</v>
      </c>
      <c r="E118" s="25" t="s">
        <v>80</v>
      </c>
      <c r="F118" s="25" t="s">
        <v>5</v>
      </c>
      <c r="G118" s="25" t="s">
        <v>26</v>
      </c>
      <c r="H118" s="25"/>
      <c r="I118" s="25" t="s">
        <v>1034</v>
      </c>
      <c r="J118" s="13" t="s">
        <v>87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s="91" customFormat="1">
      <c r="A119" s="25" t="s">
        <v>967</v>
      </c>
      <c r="B119" s="40">
        <f>SUM(Таблица6[[#This Row],[Средний балл аттестата]],Таблица6[[#This Row],[Результат вступительного испытания]])</f>
        <v>8.16</v>
      </c>
      <c r="C119" s="40">
        <v>4.16</v>
      </c>
      <c r="D119" s="75">
        <v>4</v>
      </c>
      <c r="E119" s="25" t="s">
        <v>83</v>
      </c>
      <c r="F119" s="28" t="s">
        <v>6</v>
      </c>
      <c r="G119" s="28" t="s">
        <v>5</v>
      </c>
      <c r="H119" s="28"/>
      <c r="I119" s="25" t="s">
        <v>966</v>
      </c>
      <c r="J119" s="13" t="s">
        <v>87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30">
      <c r="A120" s="28" t="s">
        <v>380</v>
      </c>
      <c r="B120" s="40">
        <f>SUM(Таблица6[[#This Row],[Средний балл аттестата]],Таблица6[[#This Row],[Результат вступительного испытания]])</f>
        <v>8.15</v>
      </c>
      <c r="C120" s="28">
        <v>4.1500000000000004</v>
      </c>
      <c r="D120" s="75">
        <v>4</v>
      </c>
      <c r="E120" s="28" t="s">
        <v>80</v>
      </c>
      <c r="F120" s="28" t="s">
        <v>5</v>
      </c>
      <c r="G120" s="28" t="s">
        <v>21</v>
      </c>
      <c r="H120" s="28"/>
      <c r="I120" s="28" t="s">
        <v>369</v>
      </c>
      <c r="J120" s="19" t="s">
        <v>87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s="91" customFormat="1" ht="30">
      <c r="A121" s="37" t="s">
        <v>1560</v>
      </c>
      <c r="B121" s="43">
        <f>SUM(Таблица6[[#This Row],[Средний балл аттестата]],Таблица6[[#This Row],[Результат вступительного испытания]])</f>
        <v>8</v>
      </c>
      <c r="C121" s="16">
        <v>3</v>
      </c>
      <c r="D121" s="75">
        <v>5</v>
      </c>
      <c r="E121" s="16" t="s">
        <v>80</v>
      </c>
      <c r="F121" s="16" t="s">
        <v>5</v>
      </c>
      <c r="G121" s="16"/>
      <c r="H121" s="28"/>
      <c r="I121" s="16" t="s">
        <v>1559</v>
      </c>
      <c r="J121" s="16" t="s">
        <v>88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s="13" customFormat="1" ht="30">
      <c r="A122" s="25" t="s">
        <v>1042</v>
      </c>
      <c r="B122" s="40">
        <f>SUM(Таблица6[[#This Row],[Средний балл аттестата]],Таблица6[[#This Row],[Результат вступительного испытания]])</f>
        <v>7.8900000000000006</v>
      </c>
      <c r="C122" s="42">
        <v>3.89</v>
      </c>
      <c r="D122" s="85">
        <v>4</v>
      </c>
      <c r="E122" s="25" t="s">
        <v>80</v>
      </c>
      <c r="F122" s="25" t="s">
        <v>5</v>
      </c>
      <c r="G122" s="25" t="s">
        <v>21</v>
      </c>
      <c r="H122" s="25" t="s">
        <v>6</v>
      </c>
      <c r="I122" s="25" t="s">
        <v>1033</v>
      </c>
      <c r="J122" s="13" t="s">
        <v>87</v>
      </c>
    </row>
    <row r="123" spans="1:26" s="91" customFormat="1" ht="30">
      <c r="A123" s="25" t="s">
        <v>434</v>
      </c>
      <c r="B123" s="40">
        <f>SUM(Таблица6[[#This Row],[Средний балл аттестата]],Таблица6[[#This Row],[Результат вступительного испытания]])</f>
        <v>7.82</v>
      </c>
      <c r="C123" s="25">
        <v>3.82</v>
      </c>
      <c r="D123" s="85">
        <v>4</v>
      </c>
      <c r="E123" s="25" t="s">
        <v>83</v>
      </c>
      <c r="F123" s="25" t="s">
        <v>5</v>
      </c>
      <c r="G123" s="25" t="s">
        <v>21</v>
      </c>
      <c r="H123" s="25"/>
      <c r="I123" s="25" t="s">
        <v>433</v>
      </c>
      <c r="J123" s="19" t="s">
        <v>85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s="91" customFormat="1" ht="30">
      <c r="A124" s="25" t="s">
        <v>387</v>
      </c>
      <c r="B124" s="40">
        <f>SUM(Таблица6[[#This Row],[Средний балл аттестата]],Таблица6[[#This Row],[Результат вступительного испытания]])</f>
        <v>7.8</v>
      </c>
      <c r="C124" s="40">
        <v>3.8</v>
      </c>
      <c r="D124" s="85">
        <v>4</v>
      </c>
      <c r="E124" s="25" t="s">
        <v>80</v>
      </c>
      <c r="F124" s="28" t="s">
        <v>5</v>
      </c>
      <c r="G124" s="25"/>
      <c r="H124" s="25"/>
      <c r="I124" s="25" t="s">
        <v>376</v>
      </c>
      <c r="J124" s="19" t="s">
        <v>87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30">
      <c r="A125" s="25" t="s">
        <v>426</v>
      </c>
      <c r="B125" s="40">
        <f>SUM(Таблица6[[#This Row],[Средний балл аттестата]],Таблица6[[#This Row],[Результат вступительного испытания]])</f>
        <v>7.79</v>
      </c>
      <c r="C125" s="35">
        <v>3.79</v>
      </c>
      <c r="D125" s="94">
        <v>4</v>
      </c>
      <c r="E125" s="25" t="s">
        <v>83</v>
      </c>
      <c r="F125" s="25" t="s">
        <v>5</v>
      </c>
      <c r="G125" s="25" t="s">
        <v>21</v>
      </c>
      <c r="H125" s="25" t="s">
        <v>26</v>
      </c>
      <c r="I125" s="28" t="s">
        <v>425</v>
      </c>
      <c r="J125" s="19" t="s">
        <v>87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s="91" customFormat="1">
      <c r="A126" s="28" t="s">
        <v>994</v>
      </c>
      <c r="B126" s="40">
        <f>SUM(Таблица6[[#This Row],[Средний балл аттестата]],Таблица6[[#This Row],[Результат вступительного испытания]])</f>
        <v>7.79</v>
      </c>
      <c r="C126" s="28">
        <v>3.79</v>
      </c>
      <c r="D126" s="75">
        <v>4</v>
      </c>
      <c r="E126" s="28" t="s">
        <v>83</v>
      </c>
      <c r="F126" s="25" t="s">
        <v>8</v>
      </c>
      <c r="G126" s="28" t="s">
        <v>5</v>
      </c>
      <c r="H126" s="28" t="s">
        <v>6</v>
      </c>
      <c r="I126" s="28" t="s">
        <v>986</v>
      </c>
      <c r="J126" s="25" t="s">
        <v>87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30">
      <c r="A127" s="28" t="s">
        <v>384</v>
      </c>
      <c r="B127" s="40">
        <f>SUM(Таблица6[[#This Row],[Средний балл аттестата]],Таблица6[[#This Row],[Результат вступительного испытания]])</f>
        <v>7.7</v>
      </c>
      <c r="C127" s="28">
        <v>4.7</v>
      </c>
      <c r="D127" s="75">
        <v>3</v>
      </c>
      <c r="E127" s="28" t="s">
        <v>80</v>
      </c>
      <c r="F127" s="28" t="s">
        <v>5</v>
      </c>
      <c r="G127" s="28" t="s">
        <v>26</v>
      </c>
      <c r="H127" s="28"/>
      <c r="I127" s="28" t="s">
        <v>373</v>
      </c>
      <c r="J127" s="19" t="s">
        <v>88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30">
      <c r="A128" s="28" t="s">
        <v>464</v>
      </c>
      <c r="B128" s="40">
        <f>SUM(Таблица6[[#This Row],[Средний балл аттестата]],Таблица6[[#This Row],[Результат вступительного испытания]])</f>
        <v>7.65</v>
      </c>
      <c r="C128" s="28">
        <v>4.6500000000000004</v>
      </c>
      <c r="D128" s="75">
        <v>3</v>
      </c>
      <c r="E128" s="28" t="s">
        <v>83</v>
      </c>
      <c r="F128" s="25" t="s">
        <v>8</v>
      </c>
      <c r="G128" s="28" t="s">
        <v>5</v>
      </c>
      <c r="H128" s="28" t="s">
        <v>21</v>
      </c>
      <c r="I128" s="28" t="s">
        <v>463</v>
      </c>
      <c r="J128" s="25" t="s">
        <v>87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50" s="91" customFormat="1" ht="30">
      <c r="A129" s="25" t="s">
        <v>707</v>
      </c>
      <c r="B129" s="40">
        <f>SUM(Таблица6[[#This Row],[Средний балл аттестата]],Таблица6[[#This Row],[Результат вступительного испытания]])</f>
        <v>7.55</v>
      </c>
      <c r="C129" s="25">
        <v>4.55</v>
      </c>
      <c r="D129" s="85">
        <v>3</v>
      </c>
      <c r="E129" s="25" t="s">
        <v>83</v>
      </c>
      <c r="F129" s="25" t="s">
        <v>5</v>
      </c>
      <c r="G129" s="25" t="s">
        <v>21</v>
      </c>
      <c r="H129" s="25"/>
      <c r="I129" s="25" t="s">
        <v>694</v>
      </c>
      <c r="J129" s="19" t="s">
        <v>87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50" s="91" customFormat="1" ht="30">
      <c r="A130" s="25" t="s">
        <v>1027</v>
      </c>
      <c r="B130" s="40">
        <f>SUM(Таблица6[[#This Row],[Средний балл аттестата]],Таблица6[[#This Row],[Результат вступительного испытания]])</f>
        <v>7.5299999999999994</v>
      </c>
      <c r="C130" s="25">
        <v>3.53</v>
      </c>
      <c r="D130" s="85">
        <v>4</v>
      </c>
      <c r="E130" s="25" t="s">
        <v>80</v>
      </c>
      <c r="F130" s="28" t="s">
        <v>21</v>
      </c>
      <c r="G130" s="25" t="s">
        <v>5</v>
      </c>
      <c r="H130" s="25"/>
      <c r="I130" s="25" t="s">
        <v>1015</v>
      </c>
      <c r="J130" s="25" t="s">
        <v>87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50" s="91" customFormat="1" ht="30">
      <c r="A131" s="25" t="s">
        <v>670</v>
      </c>
      <c r="B131" s="40">
        <f>SUM(Таблица6[[#This Row],[Средний балл аттестата]],Таблица6[[#This Row],[Результат вступительного испытания]])</f>
        <v>7.32</v>
      </c>
      <c r="C131" s="19">
        <v>4.32</v>
      </c>
      <c r="D131" s="85">
        <v>3</v>
      </c>
      <c r="E131" s="25" t="s">
        <v>83</v>
      </c>
      <c r="F131" s="25" t="s">
        <v>21</v>
      </c>
      <c r="G131" s="25" t="s">
        <v>5</v>
      </c>
      <c r="H131" s="25"/>
      <c r="I131" s="25" t="s">
        <v>651</v>
      </c>
      <c r="J131" s="25" t="s">
        <v>87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50" ht="30">
      <c r="A132" s="28" t="s">
        <v>704</v>
      </c>
      <c r="B132" s="40">
        <f>SUM(Таблица6[[#This Row],[Средний балл аттестата]],Таблица6[[#This Row],[Результат вступительного испытания]])</f>
        <v>6.4700000000000006</v>
      </c>
      <c r="C132" s="28">
        <v>3.47</v>
      </c>
      <c r="D132" s="75">
        <v>3</v>
      </c>
      <c r="E132" s="28" t="s">
        <v>80</v>
      </c>
      <c r="F132" s="25" t="s">
        <v>5</v>
      </c>
      <c r="G132" s="28" t="s">
        <v>8</v>
      </c>
      <c r="H132" s="28"/>
      <c r="I132" s="25" t="s">
        <v>691</v>
      </c>
      <c r="J132" s="19" t="s">
        <v>87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50" ht="30">
      <c r="A133" s="31" t="s">
        <v>1251</v>
      </c>
      <c r="B133" s="40">
        <f>SUM(Таблица6[[#This Row],[Средний балл аттестата]],Таблица6[[#This Row],[Результат вступительного испытания]])</f>
        <v>6.37</v>
      </c>
      <c r="C133" s="31">
        <v>4.37</v>
      </c>
      <c r="D133" s="85">
        <v>2</v>
      </c>
      <c r="E133" s="31" t="s">
        <v>80</v>
      </c>
      <c r="F133" s="37" t="s">
        <v>5</v>
      </c>
      <c r="G133" s="37" t="s">
        <v>21</v>
      </c>
      <c r="H133" s="31"/>
      <c r="I133" s="27" t="s">
        <v>1248</v>
      </c>
      <c r="J133" s="27" t="s">
        <v>87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50">
      <c r="A134" s="28" t="s">
        <v>1088</v>
      </c>
      <c r="B134" s="40">
        <f>SUM(Таблица6[[#This Row],[Средний балл аттестата]],Таблица6[[#This Row],[Результат вступительного испытания]])</f>
        <v>6.21</v>
      </c>
      <c r="C134" s="28">
        <v>3.21</v>
      </c>
      <c r="D134" s="85">
        <v>3</v>
      </c>
      <c r="E134" s="28" t="s">
        <v>83</v>
      </c>
      <c r="F134" s="28" t="s">
        <v>5</v>
      </c>
      <c r="G134" s="28" t="s">
        <v>58</v>
      </c>
      <c r="H134" s="28"/>
      <c r="I134" s="28" t="s">
        <v>1082</v>
      </c>
      <c r="J134" s="28" t="s">
        <v>87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50" s="91" customFormat="1" ht="30">
      <c r="A135" s="25" t="s">
        <v>873</v>
      </c>
      <c r="B135" s="40">
        <f>SUM(Таблица6[[#This Row],[Средний балл аттестата]],Таблица6[[#This Row],[Результат вступительного испытания]])</f>
        <v>5.95</v>
      </c>
      <c r="C135" s="25">
        <v>3.95</v>
      </c>
      <c r="D135" s="85">
        <v>2</v>
      </c>
      <c r="E135" s="25" t="s">
        <v>80</v>
      </c>
      <c r="F135" s="25" t="s">
        <v>5</v>
      </c>
      <c r="G135" s="28" t="s">
        <v>66</v>
      </c>
      <c r="H135" s="20"/>
      <c r="I135" s="25" t="s">
        <v>872</v>
      </c>
      <c r="J135" s="13" t="s">
        <v>87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50" ht="30">
      <c r="A136" s="28" t="s">
        <v>1036</v>
      </c>
      <c r="B136" s="40">
        <f>SUM(Таблица6[[#This Row],[Средний балл аттестата]],Таблица6[[#This Row],[Результат вступительного испытания]])</f>
        <v>5.9</v>
      </c>
      <c r="C136" s="28">
        <v>3.9</v>
      </c>
      <c r="D136" s="75">
        <v>2</v>
      </c>
      <c r="E136" s="28" t="s">
        <v>80</v>
      </c>
      <c r="F136" s="25" t="s">
        <v>5</v>
      </c>
      <c r="G136" s="25" t="s">
        <v>26</v>
      </c>
      <c r="H136" s="25"/>
      <c r="I136" s="28" t="s">
        <v>1029</v>
      </c>
      <c r="J136" s="13" t="s">
        <v>87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50" ht="30">
      <c r="A137" s="31" t="s">
        <v>1359</v>
      </c>
      <c r="B137" s="40">
        <f>SUM(Таблица6[[#This Row],[Средний балл аттестата]],Таблица6[[#This Row],[Результат вступительного испытания]])</f>
        <v>4.2699999999999996</v>
      </c>
      <c r="C137" s="31">
        <v>4.2699999999999996</v>
      </c>
      <c r="D137" s="85"/>
      <c r="E137" s="31" t="s">
        <v>80</v>
      </c>
      <c r="F137" s="31" t="s">
        <v>5</v>
      </c>
      <c r="G137" s="31" t="s">
        <v>8</v>
      </c>
      <c r="H137" s="31"/>
      <c r="I137" s="31" t="s">
        <v>1353</v>
      </c>
      <c r="J137" s="31" t="s">
        <v>88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50" ht="30">
      <c r="A138" s="28" t="s">
        <v>1523</v>
      </c>
      <c r="B138" s="43">
        <f>SUM(Таблица6[[#This Row],[Средний балл аттестата]],Таблица6[[#This Row],[Результат вступительного испытания]])</f>
        <v>4.24</v>
      </c>
      <c r="C138" s="28">
        <v>4.24</v>
      </c>
      <c r="D138" s="75"/>
      <c r="E138" s="28" t="s">
        <v>83</v>
      </c>
      <c r="F138" s="28" t="s">
        <v>8</v>
      </c>
      <c r="G138" s="28" t="s">
        <v>6</v>
      </c>
      <c r="H138" s="28" t="s">
        <v>5</v>
      </c>
      <c r="I138" s="28" t="s">
        <v>1522</v>
      </c>
      <c r="J138" s="28" t="s">
        <v>88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50" ht="30">
      <c r="A139" s="37" t="s">
        <v>1594</v>
      </c>
      <c r="B139" s="43">
        <f>SUM(Таблица6[[#This Row],[Средний балл аттестата]],Таблица6[[#This Row],[Результат вступительного испытания]])</f>
        <v>4</v>
      </c>
      <c r="C139" s="16">
        <v>4</v>
      </c>
      <c r="D139" s="75">
        <v>0</v>
      </c>
      <c r="E139" s="16" t="s">
        <v>80</v>
      </c>
      <c r="F139" s="16" t="s">
        <v>5</v>
      </c>
      <c r="G139" s="25" t="s">
        <v>69</v>
      </c>
      <c r="H139" s="25" t="s">
        <v>100</v>
      </c>
      <c r="I139" s="16" t="s">
        <v>1592</v>
      </c>
      <c r="J139" s="16" t="s">
        <v>87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50" s="91" customFormat="1" ht="30">
      <c r="A140" s="31" t="s">
        <v>1430</v>
      </c>
      <c r="B140" s="40">
        <f>SUM(Таблица6[[#This Row],[Средний балл аттестата]],Таблица6[[#This Row],[Результат вступительного испытания]])</f>
        <v>3.94</v>
      </c>
      <c r="C140" s="31">
        <v>3.94</v>
      </c>
      <c r="D140" s="85"/>
      <c r="E140" s="31" t="s">
        <v>83</v>
      </c>
      <c r="F140" s="31" t="s">
        <v>5</v>
      </c>
      <c r="G140" s="31" t="s">
        <v>44</v>
      </c>
      <c r="H140" s="31"/>
      <c r="I140" s="31" t="s">
        <v>1429</v>
      </c>
      <c r="J140" s="31" t="s">
        <v>88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50" ht="31.5">
      <c r="A141" s="65" t="s">
        <v>1391</v>
      </c>
      <c r="B141" s="40">
        <f>SUM(Таблица6[[#This Row],[Средний балл аттестата]],Таблица6[[#This Row],[Результат вступительного испытания]])</f>
        <v>3.58</v>
      </c>
      <c r="C141" s="67">
        <v>3.58</v>
      </c>
      <c r="D141" s="102"/>
      <c r="E141" s="65" t="s">
        <v>83</v>
      </c>
      <c r="F141" s="65" t="s">
        <v>26</v>
      </c>
      <c r="G141" s="65" t="s">
        <v>8</v>
      </c>
      <c r="H141" s="65" t="s">
        <v>5</v>
      </c>
      <c r="I141" s="65" t="s">
        <v>1390</v>
      </c>
      <c r="J141" s="65" t="s">
        <v>88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50" s="91" customFormat="1" ht="30">
      <c r="A142" s="79" t="s">
        <v>203</v>
      </c>
      <c r="B142" s="83">
        <f>SUM(Таблица6[[#This Row],[Средний балл аттестата]],Таблица6[[#This Row],[Результат вступительного испытания]])</f>
        <v>13.370000000000001</v>
      </c>
      <c r="C142" s="83">
        <v>4.37</v>
      </c>
      <c r="D142" s="110">
        <v>9</v>
      </c>
      <c r="E142" s="79" t="s">
        <v>83</v>
      </c>
      <c r="F142" s="79" t="s">
        <v>8</v>
      </c>
      <c r="G142" s="79" t="s">
        <v>5</v>
      </c>
      <c r="H142" s="79" t="s">
        <v>21</v>
      </c>
      <c r="I142" s="79" t="s">
        <v>204</v>
      </c>
      <c r="J142" s="79" t="s">
        <v>85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50" ht="30">
      <c r="A143" s="82" t="s">
        <v>720</v>
      </c>
      <c r="B143" s="83">
        <f>SUM(Таблица6[[#This Row],[Средний балл аттестата]],Таблица6[[#This Row],[Результат вступительного испытания]])</f>
        <v>12.74</v>
      </c>
      <c r="C143" s="84">
        <v>4.74</v>
      </c>
      <c r="D143" s="97">
        <v>8</v>
      </c>
      <c r="E143" s="82" t="s">
        <v>80</v>
      </c>
      <c r="F143" s="79" t="s">
        <v>5</v>
      </c>
      <c r="G143" s="82"/>
      <c r="H143" s="82"/>
      <c r="I143" s="82" t="s">
        <v>719</v>
      </c>
      <c r="J143" s="91" t="s">
        <v>87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s="91" customFormat="1" ht="30">
      <c r="A144" s="82" t="s">
        <v>383</v>
      </c>
      <c r="B144" s="83">
        <f>SUM(Таблица6[[#This Row],[Средний балл аттестата]],Таблица6[[#This Row],[Результат вступительного испытания]])</f>
        <v>11.129999999999999</v>
      </c>
      <c r="C144" s="82">
        <v>3.13</v>
      </c>
      <c r="D144" s="97">
        <v>8</v>
      </c>
      <c r="E144" s="82" t="s">
        <v>83</v>
      </c>
      <c r="F144" s="82" t="s">
        <v>5</v>
      </c>
      <c r="G144" s="82" t="s">
        <v>21</v>
      </c>
      <c r="H144" s="82" t="s">
        <v>6</v>
      </c>
      <c r="I144" s="82" t="s">
        <v>372</v>
      </c>
      <c r="J144" s="81" t="s">
        <v>87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30">
      <c r="A145" s="82" t="s">
        <v>182</v>
      </c>
      <c r="B145" s="83">
        <f>SUM(Таблица6[[#This Row],[Средний балл аттестата]],Таблица6[[#This Row],[Результат вступительного испытания]])</f>
        <v>9.370000000000001</v>
      </c>
      <c r="C145" s="82">
        <v>4.37</v>
      </c>
      <c r="D145" s="110">
        <v>5</v>
      </c>
      <c r="E145" s="82" t="s">
        <v>83</v>
      </c>
      <c r="F145" s="82" t="s">
        <v>5</v>
      </c>
      <c r="G145" s="82" t="s">
        <v>121</v>
      </c>
      <c r="H145" s="79"/>
      <c r="I145" s="82" t="s">
        <v>181</v>
      </c>
      <c r="J145" s="81" t="s">
        <v>88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s="91" customFormat="1" ht="30">
      <c r="A146" s="79" t="s">
        <v>1081</v>
      </c>
      <c r="B146" s="83">
        <f>SUM(Таблица6[[#This Row],[Средний балл аттестата]],Таблица6[[#This Row],[Результат вступительного испытания]])</f>
        <v>7.63</v>
      </c>
      <c r="C146" s="83">
        <v>3.63</v>
      </c>
      <c r="D146" s="110">
        <v>4</v>
      </c>
      <c r="E146" s="79" t="s">
        <v>80</v>
      </c>
      <c r="F146" s="79" t="s">
        <v>5</v>
      </c>
      <c r="G146" s="79" t="s">
        <v>6</v>
      </c>
      <c r="H146" s="79" t="s">
        <v>21</v>
      </c>
      <c r="I146" s="79" t="s">
        <v>1080</v>
      </c>
      <c r="J146" s="91" t="s">
        <v>87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30">
      <c r="A147" s="79" t="s">
        <v>945</v>
      </c>
      <c r="B147" s="83">
        <f>SUM(Таблица6[[#This Row],[Средний балл аттестата]],Таблица6[[#This Row],[Результат вступительного испытания]])</f>
        <v>4.95</v>
      </c>
      <c r="C147" s="107">
        <v>4.95</v>
      </c>
      <c r="D147" s="110" t="s">
        <v>1480</v>
      </c>
      <c r="E147" s="79" t="s">
        <v>83</v>
      </c>
      <c r="F147" s="79" t="s">
        <v>21</v>
      </c>
      <c r="G147" s="79" t="s">
        <v>5</v>
      </c>
      <c r="H147" s="79" t="s">
        <v>8</v>
      </c>
      <c r="I147" s="79" t="s">
        <v>937</v>
      </c>
      <c r="J147" s="79" t="s">
        <v>87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30">
      <c r="A148" s="79" t="s">
        <v>716</v>
      </c>
      <c r="B148" s="83">
        <f>SUM(Таблица6[[#This Row],[Средний балл аттестата]],Таблица6[[#This Row],[Результат вступительного испытания]])</f>
        <v>4.8</v>
      </c>
      <c r="C148" s="83">
        <v>4.8</v>
      </c>
      <c r="D148" s="110" t="s">
        <v>1480</v>
      </c>
      <c r="E148" s="79" t="s">
        <v>80</v>
      </c>
      <c r="F148" s="79" t="s">
        <v>5</v>
      </c>
      <c r="G148" s="79" t="s">
        <v>6</v>
      </c>
      <c r="H148" s="82" t="s">
        <v>21</v>
      </c>
      <c r="I148" s="79" t="s">
        <v>715</v>
      </c>
      <c r="J148" s="91" t="s">
        <v>87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s="91" customFormat="1" ht="30">
      <c r="A149" s="82" t="s">
        <v>826</v>
      </c>
      <c r="B149" s="83">
        <f>SUM(Таблица6[[#This Row],[Средний балл аттестата]],Таблица6[[#This Row],[Результат вступительного испытания]])</f>
        <v>4.79</v>
      </c>
      <c r="C149" s="79">
        <v>4.79</v>
      </c>
      <c r="D149" s="110" t="s">
        <v>1480</v>
      </c>
      <c r="E149" s="82" t="s">
        <v>80</v>
      </c>
      <c r="F149" s="82" t="s">
        <v>5</v>
      </c>
      <c r="G149" s="79" t="s">
        <v>58</v>
      </c>
      <c r="H149" s="82"/>
      <c r="I149" s="82" t="s">
        <v>827</v>
      </c>
      <c r="J149" s="91" t="s">
        <v>88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30">
      <c r="A150" s="79" t="s">
        <v>436</v>
      </c>
      <c r="B150" s="83">
        <f>SUM(Таблица6[[#This Row],[Средний балл аттестата]],Таблица6[[#This Row],[Результат вступительного испытания]])</f>
        <v>4.74</v>
      </c>
      <c r="C150" s="79">
        <v>4.74</v>
      </c>
      <c r="D150" s="110" t="s">
        <v>1480</v>
      </c>
      <c r="E150" s="79" t="s">
        <v>80</v>
      </c>
      <c r="F150" s="79" t="s">
        <v>5</v>
      </c>
      <c r="G150" s="79"/>
      <c r="H150" s="79"/>
      <c r="I150" s="79" t="s">
        <v>435</v>
      </c>
      <c r="J150" s="81" t="s">
        <v>87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30">
      <c r="A151" s="79" t="s">
        <v>880</v>
      </c>
      <c r="B151" s="83">
        <f>SUM(Таблица6[[#This Row],[Средний балл аттестата]],Таблица6[[#This Row],[Результат вступительного испытания]])</f>
        <v>4.6500000000000004</v>
      </c>
      <c r="C151" s="79">
        <v>4.6500000000000004</v>
      </c>
      <c r="D151" s="110" t="s">
        <v>1480</v>
      </c>
      <c r="E151" s="79" t="s">
        <v>80</v>
      </c>
      <c r="F151" s="79" t="s">
        <v>5</v>
      </c>
      <c r="G151" s="79" t="s">
        <v>43</v>
      </c>
      <c r="H151" s="82" t="s">
        <v>21</v>
      </c>
      <c r="I151" s="79" t="s">
        <v>875</v>
      </c>
      <c r="J151" s="91" t="s">
        <v>88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s="91" customFormat="1" ht="30">
      <c r="A152" s="82" t="s">
        <v>564</v>
      </c>
      <c r="B152" s="83">
        <f>SUM(Таблица6[[#This Row],[Средний балл аттестата]],Таблица6[[#This Row],[Результат вступительного испытания]])</f>
        <v>4.6399999999999997</v>
      </c>
      <c r="C152" s="79">
        <v>4.6399999999999997</v>
      </c>
      <c r="D152" s="110" t="s">
        <v>1480</v>
      </c>
      <c r="E152" s="82" t="s">
        <v>80</v>
      </c>
      <c r="F152" s="82" t="s">
        <v>8</v>
      </c>
      <c r="G152" s="82" t="s">
        <v>21</v>
      </c>
      <c r="H152" s="82" t="s">
        <v>5</v>
      </c>
      <c r="I152" s="82" t="s">
        <v>563</v>
      </c>
      <c r="J152" s="79" t="s">
        <v>87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s="91" customFormat="1" ht="30">
      <c r="A153" s="82" t="s">
        <v>682</v>
      </c>
      <c r="B153" s="83">
        <f>SUM(Таблица6[[#This Row],[Средний балл аттестата]],Таблица6[[#This Row],[Результат вступительного испытания]])</f>
        <v>4.5999999999999996</v>
      </c>
      <c r="C153" s="79">
        <v>4.5999999999999996</v>
      </c>
      <c r="D153" s="109" t="s">
        <v>1480</v>
      </c>
      <c r="E153" s="82" t="s">
        <v>80</v>
      </c>
      <c r="F153" s="82" t="s">
        <v>21</v>
      </c>
      <c r="G153" s="82" t="s">
        <v>8</v>
      </c>
      <c r="H153" s="82" t="s">
        <v>5</v>
      </c>
      <c r="I153" s="82" t="s">
        <v>663</v>
      </c>
      <c r="J153" s="79" t="s">
        <v>87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30">
      <c r="A154" s="112" t="s">
        <v>1313</v>
      </c>
      <c r="B154" s="83">
        <f>SUM(Таблица6[[#This Row],[Средний балл аттестата]],Таблица6[[#This Row],[Результат вступительного испытания]])</f>
        <v>4.53</v>
      </c>
      <c r="C154" s="112">
        <v>4.53</v>
      </c>
      <c r="D154" s="110" t="s">
        <v>1480</v>
      </c>
      <c r="E154" s="112" t="s">
        <v>83</v>
      </c>
      <c r="F154" s="112" t="s">
        <v>5</v>
      </c>
      <c r="G154" s="112" t="s">
        <v>21</v>
      </c>
      <c r="H154" s="112"/>
      <c r="I154" s="112" t="s">
        <v>1312</v>
      </c>
      <c r="J154" s="112" t="s">
        <v>87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30">
      <c r="A155" s="82" t="s">
        <v>1490</v>
      </c>
      <c r="B155" s="84">
        <f>SUM(Таблица6[[#This Row],[Средний балл аттестата]],Таблица6[[#This Row],[Результат вступительного испытания]])</f>
        <v>4.47</v>
      </c>
      <c r="C155" s="82">
        <v>4.47</v>
      </c>
      <c r="D155" s="97" t="s">
        <v>1480</v>
      </c>
      <c r="E155" s="82" t="s">
        <v>80</v>
      </c>
      <c r="F155" s="82" t="s">
        <v>21</v>
      </c>
      <c r="G155" s="82" t="s">
        <v>5</v>
      </c>
      <c r="H155" s="82"/>
      <c r="I155" s="82" t="s">
        <v>1489</v>
      </c>
      <c r="J155" s="82" t="s">
        <v>87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s="91" customFormat="1" ht="30">
      <c r="A156" s="82" t="s">
        <v>1307</v>
      </c>
      <c r="B156" s="83">
        <f>SUM(Таблица6[[#This Row],[Средний балл аттестата]],Таблица6[[#This Row],[Результат вступительного испытания]])</f>
        <v>4.42</v>
      </c>
      <c r="C156" s="82">
        <v>4.42</v>
      </c>
      <c r="D156" s="110" t="s">
        <v>1480</v>
      </c>
      <c r="E156" s="82" t="s">
        <v>80</v>
      </c>
      <c r="F156" s="82" t="s">
        <v>21</v>
      </c>
      <c r="G156" s="82" t="s">
        <v>6</v>
      </c>
      <c r="H156" s="82" t="s">
        <v>5</v>
      </c>
      <c r="I156" s="82" t="s">
        <v>1305</v>
      </c>
      <c r="J156" s="82" t="s">
        <v>87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s="91" customFormat="1" ht="30">
      <c r="A157" s="79" t="s">
        <v>421</v>
      </c>
      <c r="B157" s="83">
        <f>SUM(Таблица6[[#This Row],[Средний балл аттестата]],Таблица6[[#This Row],[Результат вступительного испытания]])</f>
        <v>4.37</v>
      </c>
      <c r="C157" s="79">
        <v>4.37</v>
      </c>
      <c r="D157" s="110" t="s">
        <v>1480</v>
      </c>
      <c r="E157" s="79" t="s">
        <v>80</v>
      </c>
      <c r="F157" s="79" t="s">
        <v>5</v>
      </c>
      <c r="G157" s="79"/>
      <c r="H157" s="79"/>
      <c r="I157" s="79" t="s">
        <v>422</v>
      </c>
      <c r="J157" s="81" t="s">
        <v>87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30">
      <c r="A158" s="82" t="s">
        <v>1369</v>
      </c>
      <c r="B158" s="83">
        <f>SUM(Таблица6[[#This Row],[Средний балл аттестата]],Таблица6[[#This Row],[Результат вступительного испытания]])</f>
        <v>4.3499999999999996</v>
      </c>
      <c r="C158" s="82">
        <v>4.3499999999999996</v>
      </c>
      <c r="D158" s="110" t="s">
        <v>1480</v>
      </c>
      <c r="E158" s="82" t="s">
        <v>83</v>
      </c>
      <c r="F158" s="79" t="s">
        <v>66</v>
      </c>
      <c r="G158" s="82" t="s">
        <v>5</v>
      </c>
      <c r="H158" s="82" t="s">
        <v>69</v>
      </c>
      <c r="I158" s="82" t="s">
        <v>1363</v>
      </c>
      <c r="J158" s="91" t="s">
        <v>88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s="91" customFormat="1" ht="30">
      <c r="A159" s="79" t="s">
        <v>705</v>
      </c>
      <c r="B159" s="83">
        <f>SUM(Таблица6[[#This Row],[Средний балл аттестата]],Таблица6[[#This Row],[Результат вступительного испытания]])</f>
        <v>4.3499999999999996</v>
      </c>
      <c r="C159" s="83">
        <v>4.3499999999999996</v>
      </c>
      <c r="D159" s="110" t="s">
        <v>1480</v>
      </c>
      <c r="E159" s="79" t="s">
        <v>80</v>
      </c>
      <c r="F159" s="79" t="s">
        <v>5</v>
      </c>
      <c r="G159" s="79" t="s">
        <v>6</v>
      </c>
      <c r="H159" s="79" t="s">
        <v>66</v>
      </c>
      <c r="I159" s="79" t="s">
        <v>692</v>
      </c>
      <c r="J159" s="81" t="s">
        <v>87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30">
      <c r="A160" s="82" t="s">
        <v>708</v>
      </c>
      <c r="B160" s="83">
        <f>SUM(Таблица6[[#This Row],[Средний балл аттестата]],Таблица6[[#This Row],[Результат вступительного испытания]])</f>
        <v>4.32</v>
      </c>
      <c r="C160" s="111">
        <v>4.32</v>
      </c>
      <c r="D160" s="97" t="s">
        <v>1480</v>
      </c>
      <c r="E160" s="82" t="s">
        <v>80</v>
      </c>
      <c r="F160" s="79" t="s">
        <v>5</v>
      </c>
      <c r="G160" s="82" t="s">
        <v>21</v>
      </c>
      <c r="H160" s="82"/>
      <c r="I160" s="82" t="s">
        <v>695</v>
      </c>
      <c r="J160" s="81" t="s">
        <v>87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30">
      <c r="A161" s="82" t="s">
        <v>845</v>
      </c>
      <c r="B161" s="83">
        <f>SUM(Таблица6[[#This Row],[Средний балл аттестата]],Таблица6[[#This Row],[Результат вступительного испытания]])</f>
        <v>4.32</v>
      </c>
      <c r="C161" s="104">
        <v>4.32</v>
      </c>
      <c r="D161" s="97" t="s">
        <v>1480</v>
      </c>
      <c r="E161" s="82" t="s">
        <v>80</v>
      </c>
      <c r="F161" s="82" t="s">
        <v>6</v>
      </c>
      <c r="G161" s="82" t="s">
        <v>5</v>
      </c>
      <c r="H161" s="82" t="s">
        <v>66</v>
      </c>
      <c r="I161" s="82" t="s">
        <v>844</v>
      </c>
      <c r="J161" s="79" t="s">
        <v>87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s="91" customFormat="1" ht="30">
      <c r="A162" s="79" t="s">
        <v>731</v>
      </c>
      <c r="B162" s="83">
        <f>SUM(Таблица6[[#This Row],[Средний балл аттестата]],Таблица6[[#This Row],[Результат вступительного испытания]])</f>
        <v>4.3</v>
      </c>
      <c r="C162" s="79">
        <v>4.3</v>
      </c>
      <c r="D162" s="110" t="s">
        <v>1480</v>
      </c>
      <c r="E162" s="79" t="s">
        <v>80</v>
      </c>
      <c r="F162" s="79" t="s">
        <v>5</v>
      </c>
      <c r="G162" s="79"/>
      <c r="H162" s="79"/>
      <c r="I162" s="79" t="s">
        <v>732</v>
      </c>
      <c r="J162" s="91" t="s">
        <v>88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30">
      <c r="A163" s="79" t="s">
        <v>701</v>
      </c>
      <c r="B163" s="83">
        <f>SUM(Таблица6[[#This Row],[Средний балл аттестата]],Таблица6[[#This Row],[Результат вступительного испытания]])</f>
        <v>4.3</v>
      </c>
      <c r="C163" s="79">
        <v>4.3</v>
      </c>
      <c r="D163" s="110" t="s">
        <v>1480</v>
      </c>
      <c r="E163" s="79" t="s">
        <v>80</v>
      </c>
      <c r="F163" s="79" t="s">
        <v>5</v>
      </c>
      <c r="G163" s="79"/>
      <c r="H163" s="79"/>
      <c r="I163" s="79" t="s">
        <v>688</v>
      </c>
      <c r="J163" s="81" t="s">
        <v>88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30">
      <c r="A164" s="82" t="s">
        <v>773</v>
      </c>
      <c r="B164" s="83">
        <f>SUM(Таблица6[[#This Row],[Средний балл аттестата]],Таблица6[[#This Row],[Результат вступительного испытания]])</f>
        <v>4.26</v>
      </c>
      <c r="C164" s="79">
        <v>4.26</v>
      </c>
      <c r="D164" s="110" t="s">
        <v>1480</v>
      </c>
      <c r="E164" s="82" t="s">
        <v>83</v>
      </c>
      <c r="F164" s="82" t="s">
        <v>21</v>
      </c>
      <c r="G164" s="82" t="s">
        <v>5</v>
      </c>
      <c r="H164" s="82"/>
      <c r="I164" s="82" t="s">
        <v>774</v>
      </c>
      <c r="J164" s="79" t="s">
        <v>87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30">
      <c r="A165" s="82" t="s">
        <v>330</v>
      </c>
      <c r="B165" s="83">
        <f>SUM(Таблица6[[#This Row],[Средний балл аттестата]],Таблица6[[#This Row],[Результат вступительного испытания]])</f>
        <v>4.2</v>
      </c>
      <c r="C165" s="82">
        <v>4.2</v>
      </c>
      <c r="D165" s="97" t="s">
        <v>1480</v>
      </c>
      <c r="E165" s="82" t="s">
        <v>80</v>
      </c>
      <c r="F165" s="82" t="s">
        <v>6</v>
      </c>
      <c r="G165" s="82" t="s">
        <v>21</v>
      </c>
      <c r="H165" s="82" t="s">
        <v>5</v>
      </c>
      <c r="I165" s="82" t="s">
        <v>328</v>
      </c>
      <c r="J165" s="81" t="s">
        <v>87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30">
      <c r="A166" s="82" t="s">
        <v>394</v>
      </c>
      <c r="B166" s="83">
        <f>SUM(Таблица6[[#This Row],[Средний балл аттестата]],Таблица6[[#This Row],[Результат вступительного испытания]])</f>
        <v>4.2</v>
      </c>
      <c r="C166" s="82">
        <v>4.2</v>
      </c>
      <c r="D166" s="97" t="s">
        <v>1480</v>
      </c>
      <c r="E166" s="82" t="s">
        <v>80</v>
      </c>
      <c r="F166" s="82" t="s">
        <v>5</v>
      </c>
      <c r="G166" s="82" t="s">
        <v>21</v>
      </c>
      <c r="H166" s="82"/>
      <c r="I166" s="82" t="s">
        <v>393</v>
      </c>
      <c r="J166" s="81" t="s">
        <v>87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30">
      <c r="A167" s="82" t="s">
        <v>1134</v>
      </c>
      <c r="B167" s="83">
        <f>SUM(Таблица6[[#This Row],[Средний балл аттестата]],Таблица6[[#This Row],[Результат вступительного испытания]])</f>
        <v>4.1900000000000004</v>
      </c>
      <c r="C167" s="80">
        <v>4.1900000000000004</v>
      </c>
      <c r="D167" s="110" t="s">
        <v>1480</v>
      </c>
      <c r="E167" s="82" t="s">
        <v>80</v>
      </c>
      <c r="F167" s="82" t="s">
        <v>21</v>
      </c>
      <c r="G167" s="82" t="s">
        <v>8</v>
      </c>
      <c r="H167" s="82" t="s">
        <v>5</v>
      </c>
      <c r="I167" s="82" t="s">
        <v>1126</v>
      </c>
      <c r="J167" s="82" t="s">
        <v>88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30">
      <c r="A168" s="165" t="s">
        <v>1552</v>
      </c>
      <c r="B168" s="84">
        <f>SUM(Таблица6[[#This Row],[Средний балл аттестата]],Таблица6[[#This Row],[Результат вступительного испытания]])</f>
        <v>4.1399999999999997</v>
      </c>
      <c r="C168" s="168">
        <v>4.1399999999999997</v>
      </c>
      <c r="D168" s="97" t="s">
        <v>1480</v>
      </c>
      <c r="E168" s="168" t="s">
        <v>80</v>
      </c>
      <c r="F168" s="168" t="s">
        <v>58</v>
      </c>
      <c r="G168" s="168" t="s">
        <v>26</v>
      </c>
      <c r="H168" s="82" t="s">
        <v>5</v>
      </c>
      <c r="I168" s="168" t="s">
        <v>1551</v>
      </c>
      <c r="J168" s="168" t="s">
        <v>88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30">
      <c r="A169" s="165" t="s">
        <v>1509</v>
      </c>
      <c r="B169" s="84">
        <f>SUM(Таблица6[[#This Row],[Средний балл аттестата]],Таблица6[[#This Row],[Результат вступительного испытания]])</f>
        <v>4.13</v>
      </c>
      <c r="C169" s="166">
        <v>4.13</v>
      </c>
      <c r="D169" s="97" t="s">
        <v>1480</v>
      </c>
      <c r="E169" s="166" t="s">
        <v>80</v>
      </c>
      <c r="F169" s="166" t="s">
        <v>5</v>
      </c>
      <c r="G169" s="165" t="s">
        <v>21</v>
      </c>
      <c r="H169" s="166"/>
      <c r="I169" s="166" t="s">
        <v>1508</v>
      </c>
      <c r="J169" s="166" t="s">
        <v>88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30">
      <c r="A170" s="112" t="s">
        <v>1361</v>
      </c>
      <c r="B170" s="83">
        <f>SUM(Таблица6[[#This Row],[Средний балл аттестата]],Таблица6[[#This Row],[Результат вступительного испытания]])</f>
        <v>4</v>
      </c>
      <c r="C170" s="112">
        <v>4</v>
      </c>
      <c r="D170" s="110" t="s">
        <v>1480</v>
      </c>
      <c r="E170" s="112" t="s">
        <v>83</v>
      </c>
      <c r="F170" s="112" t="s">
        <v>5</v>
      </c>
      <c r="G170" s="112" t="s">
        <v>8</v>
      </c>
      <c r="H170" s="112"/>
      <c r="I170" s="112" t="s">
        <v>1355</v>
      </c>
      <c r="J170" s="112" t="s">
        <v>87</v>
      </c>
    </row>
    <row r="171" spans="1:50" ht="30">
      <c r="A171" s="79" t="s">
        <v>888</v>
      </c>
      <c r="B171" s="83">
        <f>SUM(Таблица6[[#This Row],[Средний балл аттестата]],Таблица6[[#This Row],[Результат вступительного испытания]])</f>
        <v>3.95</v>
      </c>
      <c r="C171" s="79">
        <v>3.95</v>
      </c>
      <c r="D171" s="110" t="s">
        <v>1480</v>
      </c>
      <c r="E171" s="79" t="s">
        <v>80</v>
      </c>
      <c r="F171" s="82" t="s">
        <v>6</v>
      </c>
      <c r="G171" s="79" t="s">
        <v>43</v>
      </c>
      <c r="H171" s="82" t="s">
        <v>5</v>
      </c>
      <c r="I171" s="79" t="s">
        <v>887</v>
      </c>
      <c r="J171" s="91" t="s">
        <v>88</v>
      </c>
    </row>
    <row r="172" spans="1:50" ht="30">
      <c r="A172" s="82" t="s">
        <v>616</v>
      </c>
      <c r="B172" s="83">
        <f>SUM(Таблица6[[#This Row],[Средний балл аттестата]],Таблица6[[#This Row],[Результат вступительного испытания]])</f>
        <v>3.95</v>
      </c>
      <c r="C172" s="82">
        <v>3.95</v>
      </c>
      <c r="D172" s="97" t="s">
        <v>1480</v>
      </c>
      <c r="E172" s="82" t="s">
        <v>80</v>
      </c>
      <c r="F172" s="79" t="s">
        <v>6</v>
      </c>
      <c r="G172" s="82" t="s">
        <v>5</v>
      </c>
      <c r="H172" s="82" t="s">
        <v>21</v>
      </c>
      <c r="I172" s="82" t="s">
        <v>609</v>
      </c>
      <c r="J172" s="81" t="s">
        <v>87</v>
      </c>
    </row>
    <row r="173" spans="1:50" ht="30">
      <c r="A173" s="114" t="s">
        <v>235</v>
      </c>
      <c r="B173" s="83">
        <f>SUM(Таблица6[[#This Row],[Средний балл аттестата]],Таблица6[[#This Row],[Результат вступительного испытания]])</f>
        <v>3.84</v>
      </c>
      <c r="C173" s="169">
        <v>3.84</v>
      </c>
      <c r="D173" s="170" t="s">
        <v>1480</v>
      </c>
      <c r="E173" s="114" t="s">
        <v>80</v>
      </c>
      <c r="F173" s="82" t="s">
        <v>5</v>
      </c>
      <c r="G173" s="114" t="s">
        <v>26</v>
      </c>
      <c r="H173" s="114" t="s">
        <v>3</v>
      </c>
      <c r="I173" s="114" t="s">
        <v>232</v>
      </c>
      <c r="J173" s="81" t="s">
        <v>87</v>
      </c>
    </row>
    <row r="174" spans="1:50" ht="30">
      <c r="A174" s="79" t="s">
        <v>390</v>
      </c>
      <c r="B174" s="83">
        <f>SUM(Таблица6[[#This Row],[Средний балл аттестата]],Таблица6[[#This Row],[Результат вступительного испытания]])</f>
        <v>3.79</v>
      </c>
      <c r="C174" s="79">
        <v>3.79</v>
      </c>
      <c r="D174" s="110"/>
      <c r="E174" s="79" t="s">
        <v>80</v>
      </c>
      <c r="F174" s="82" t="s">
        <v>5</v>
      </c>
      <c r="G174" s="79" t="s">
        <v>6</v>
      </c>
      <c r="H174" s="79" t="s">
        <v>21</v>
      </c>
      <c r="I174" s="79" t="s">
        <v>389</v>
      </c>
      <c r="J174" s="81" t="s">
        <v>87</v>
      </c>
    </row>
    <row r="175" spans="1:50" ht="30">
      <c r="A175" s="79" t="s">
        <v>881</v>
      </c>
      <c r="B175" s="83">
        <f>SUM(Таблица6[[#This Row],[Средний балл аттестата]],Таблица6[[#This Row],[Результат вступительного испытания]])</f>
        <v>3.79</v>
      </c>
      <c r="C175" s="79">
        <v>3.79</v>
      </c>
      <c r="D175" s="110" t="s">
        <v>1480</v>
      </c>
      <c r="E175" s="79" t="s">
        <v>80</v>
      </c>
      <c r="F175" s="79" t="s">
        <v>5</v>
      </c>
      <c r="G175" s="82" t="s">
        <v>66</v>
      </c>
      <c r="H175" s="79"/>
      <c r="I175" s="79" t="s">
        <v>876</v>
      </c>
      <c r="J175" s="91" t="s">
        <v>88</v>
      </c>
    </row>
    <row r="176" spans="1:50">
      <c r="A176" s="165" t="s">
        <v>500</v>
      </c>
      <c r="B176" s="83">
        <f>SUM(Таблица6[[#This Row],[Средний балл аттестата]],Таблица6[[#This Row],[Результат вступительного испытания]])</f>
        <v>3.74</v>
      </c>
      <c r="C176" s="166">
        <v>3.74</v>
      </c>
      <c r="D176" s="167" t="s">
        <v>1480</v>
      </c>
      <c r="E176" s="166" t="s">
        <v>83</v>
      </c>
      <c r="F176" s="166" t="s">
        <v>6</v>
      </c>
      <c r="G176" s="113" t="s">
        <v>8</v>
      </c>
      <c r="H176" s="113" t="s">
        <v>5</v>
      </c>
      <c r="I176" s="166" t="s">
        <v>499</v>
      </c>
      <c r="J176" s="113" t="s">
        <v>88</v>
      </c>
    </row>
    <row r="177" spans="1:10" ht="30">
      <c r="A177" s="114" t="s">
        <v>1017</v>
      </c>
      <c r="B177" s="83">
        <f>SUM(Таблица6[[#This Row],[Средний балл аттестата]],Таблица6[[#This Row],[Результат вступительного испытания]])</f>
        <v>3.74</v>
      </c>
      <c r="C177" s="79">
        <v>3.74</v>
      </c>
      <c r="D177" s="110" t="s">
        <v>1480</v>
      </c>
      <c r="E177" s="114" t="s">
        <v>83</v>
      </c>
      <c r="F177" s="114" t="s">
        <v>21</v>
      </c>
      <c r="G177" s="114" t="s">
        <v>6</v>
      </c>
      <c r="H177" s="79" t="s">
        <v>5</v>
      </c>
      <c r="I177" s="114" t="s">
        <v>1007</v>
      </c>
      <c r="J177" s="79" t="s">
        <v>87</v>
      </c>
    </row>
    <row r="178" spans="1:10">
      <c r="A178" s="79" t="s">
        <v>883</v>
      </c>
      <c r="B178" s="83">
        <f>SUM(Таблица6[[#This Row],[Средний балл аттестата]],Таблица6[[#This Row],[Результат вступительного испытания]])</f>
        <v>3.63</v>
      </c>
      <c r="C178" s="79">
        <v>3.63</v>
      </c>
      <c r="D178" s="110" t="s">
        <v>1480</v>
      </c>
      <c r="E178" s="79" t="s">
        <v>80</v>
      </c>
      <c r="F178" s="79" t="s">
        <v>5</v>
      </c>
      <c r="G178" s="82" t="s">
        <v>66</v>
      </c>
      <c r="H178" s="79"/>
      <c r="I178" s="79" t="s">
        <v>877</v>
      </c>
      <c r="J178" s="91" t="s">
        <v>882</v>
      </c>
    </row>
    <row r="179" spans="1:10" ht="30">
      <c r="A179" s="112" t="s">
        <v>829</v>
      </c>
      <c r="B179" s="83">
        <f>SUM(Таблица6[[#This Row],[Средний балл аттестата]],Таблица6[[#This Row],[Результат вступительного испытания]])</f>
        <v>3.53</v>
      </c>
      <c r="C179" s="113">
        <v>3.53</v>
      </c>
      <c r="D179" s="109" t="s">
        <v>1480</v>
      </c>
      <c r="E179" s="113" t="s">
        <v>80</v>
      </c>
      <c r="F179" s="82" t="s">
        <v>5</v>
      </c>
      <c r="G179" s="82" t="s">
        <v>21</v>
      </c>
      <c r="H179" s="91"/>
      <c r="I179" s="113" t="s">
        <v>828</v>
      </c>
      <c r="J179" s="91" t="s">
        <v>87</v>
      </c>
    </row>
    <row r="180" spans="1:10" ht="30">
      <c r="A180" s="82" t="s">
        <v>1089</v>
      </c>
      <c r="B180" s="83">
        <f>SUM(Таблица6[[#This Row],[Средний балл аттестата]],Таблица6[[#This Row],[Результат вступительного испытания]])</f>
        <v>3.5</v>
      </c>
      <c r="C180" s="82">
        <v>3.5</v>
      </c>
      <c r="D180" s="97" t="s">
        <v>1480</v>
      </c>
      <c r="E180" s="82" t="s">
        <v>80</v>
      </c>
      <c r="F180" s="82" t="s">
        <v>5</v>
      </c>
      <c r="G180" s="82" t="s">
        <v>43</v>
      </c>
      <c r="H180" s="82"/>
      <c r="I180" s="82" t="s">
        <v>1083</v>
      </c>
      <c r="J180" s="82" t="s">
        <v>87</v>
      </c>
    </row>
    <row r="181" spans="1:10" ht="30">
      <c r="A181" s="82" t="s">
        <v>1389</v>
      </c>
      <c r="B181" s="83">
        <f>SUM(Таблица6[[#This Row],[Средний балл аттестата]],Таблица6[[#This Row],[Результат вступительного испытания]])</f>
        <v>3.4</v>
      </c>
      <c r="C181" s="111">
        <v>3.4</v>
      </c>
      <c r="D181" s="97" t="s">
        <v>1480</v>
      </c>
      <c r="E181" s="82" t="s">
        <v>80</v>
      </c>
      <c r="F181" s="82" t="s">
        <v>6</v>
      </c>
      <c r="G181" s="82" t="s">
        <v>5</v>
      </c>
      <c r="H181" s="82"/>
      <c r="I181" s="82" t="s">
        <v>1388</v>
      </c>
      <c r="J181" s="91" t="s">
        <v>87</v>
      </c>
    </row>
  </sheetData>
  <mergeCells count="1">
    <mergeCell ref="A1:K1"/>
  </mergeCells>
  <pageMargins left="0" right="0" top="0" bottom="0" header="0" footer="0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topLeftCell="A91" workbookViewId="0">
      <selection activeCell="B18" sqref="B18"/>
    </sheetView>
  </sheetViews>
  <sheetFormatPr defaultRowHeight="15"/>
  <cols>
    <col min="1" max="1" width="27.7109375" customWidth="1"/>
    <col min="2" max="2" width="19.42578125" customWidth="1"/>
    <col min="3" max="3" width="18.5703125" customWidth="1"/>
    <col min="4" max="4" width="14.42578125" customWidth="1"/>
    <col min="5" max="5" width="19" customWidth="1"/>
    <col min="6" max="6" width="20.42578125" customWidth="1"/>
    <col min="7" max="7" width="17.7109375" customWidth="1"/>
    <col min="8" max="8" width="21.42578125" customWidth="1"/>
    <col min="9" max="9" width="15.85546875" customWidth="1"/>
    <col min="10" max="10" width="15.28515625" customWidth="1"/>
    <col min="11" max="11" width="19.140625" customWidth="1"/>
    <col min="12" max="12" width="23.5703125" customWidth="1"/>
  </cols>
  <sheetData>
    <row r="1" spans="1:11" ht="61.5" customHeight="1">
      <c r="A1" s="164" t="s">
        <v>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3.75" thickBot="1">
      <c r="A2" s="48" t="s">
        <v>0</v>
      </c>
      <c r="B2" s="48" t="s">
        <v>23</v>
      </c>
      <c r="C2" s="52" t="s">
        <v>2</v>
      </c>
      <c r="D2" s="53" t="s">
        <v>12</v>
      </c>
      <c r="E2" s="48" t="s">
        <v>18</v>
      </c>
      <c r="F2" s="12" t="s">
        <v>1</v>
      </c>
      <c r="G2" s="12" t="s">
        <v>13</v>
      </c>
      <c r="H2" s="12" t="s">
        <v>14</v>
      </c>
      <c r="I2" s="12" t="s">
        <v>16</v>
      </c>
      <c r="J2" s="48" t="s">
        <v>81</v>
      </c>
    </row>
    <row r="3" spans="1:11" ht="30">
      <c r="A3" s="25" t="s">
        <v>179</v>
      </c>
      <c r="B3" s="40">
        <f>SUM(Таблица7[[#This Row],[Средний балл аттестата]],Таблица7[[#This Row],[Результат вступительного испытания]])</f>
        <v>13.35</v>
      </c>
      <c r="C3" s="25">
        <v>4.3499999999999996</v>
      </c>
      <c r="D3" s="85">
        <v>9</v>
      </c>
      <c r="E3" s="25" t="s">
        <v>83</v>
      </c>
      <c r="F3" s="28" t="s">
        <v>5</v>
      </c>
      <c r="G3" s="25" t="s">
        <v>6</v>
      </c>
      <c r="H3" s="25" t="s">
        <v>21</v>
      </c>
      <c r="I3" s="25" t="s">
        <v>180</v>
      </c>
      <c r="J3" s="19" t="s">
        <v>87</v>
      </c>
    </row>
    <row r="4" spans="1:11">
      <c r="A4" s="28" t="s">
        <v>489</v>
      </c>
      <c r="B4" s="40">
        <f>SUM(Таблица7[[#This Row],[Средний балл аттестата]],Таблица7[[#This Row],[Результат вступительного испытания]])</f>
        <v>13</v>
      </c>
      <c r="C4" s="41">
        <v>5</v>
      </c>
      <c r="D4" s="75">
        <v>8</v>
      </c>
      <c r="E4" s="28" t="s">
        <v>83</v>
      </c>
      <c r="F4" s="28" t="s">
        <v>6</v>
      </c>
      <c r="G4" s="28"/>
      <c r="H4" s="28"/>
      <c r="I4" s="28" t="s">
        <v>490</v>
      </c>
      <c r="J4" s="19" t="s">
        <v>87</v>
      </c>
    </row>
    <row r="5" spans="1:11" ht="30">
      <c r="A5" s="25" t="s">
        <v>1158</v>
      </c>
      <c r="B5" s="40">
        <f>SUM(Таблица7[[#This Row],[Средний балл аттестата]],Таблица7[[#This Row],[Результат вступительного испытания]])</f>
        <v>12.95</v>
      </c>
      <c r="C5" s="25">
        <v>3.95</v>
      </c>
      <c r="D5" s="85">
        <v>9</v>
      </c>
      <c r="E5" s="25" t="s">
        <v>80</v>
      </c>
      <c r="F5" s="25" t="s">
        <v>6</v>
      </c>
      <c r="G5" s="28" t="s">
        <v>5</v>
      </c>
      <c r="H5" s="25" t="s">
        <v>21</v>
      </c>
      <c r="I5" s="25" t="s">
        <v>1156</v>
      </c>
      <c r="J5" s="13" t="s">
        <v>87</v>
      </c>
    </row>
    <row r="6" spans="1:11" ht="30">
      <c r="A6" s="25" t="s">
        <v>219</v>
      </c>
      <c r="B6" s="40">
        <f>SUM(Таблица7[[#This Row],[Средний балл аттестата]],Таблица7[[#This Row],[Результат вступительного испытания]])</f>
        <v>12.6</v>
      </c>
      <c r="C6" s="40">
        <v>4.5999999999999996</v>
      </c>
      <c r="D6" s="85">
        <v>8</v>
      </c>
      <c r="E6" s="25" t="s">
        <v>83</v>
      </c>
      <c r="F6" s="25" t="s">
        <v>6</v>
      </c>
      <c r="G6" s="25"/>
      <c r="H6" s="25"/>
      <c r="I6" s="25" t="s">
        <v>216</v>
      </c>
      <c r="J6" s="19" t="s">
        <v>87</v>
      </c>
    </row>
    <row r="7" spans="1:11" ht="30">
      <c r="A7" s="28" t="s">
        <v>928</v>
      </c>
      <c r="B7" s="40">
        <f>SUM(Таблица7[[#This Row],[Средний балл аттестата]],Таблица7[[#This Row],[Результат вступительного испытания]])</f>
        <v>12.35</v>
      </c>
      <c r="C7" s="43">
        <v>4.3499999999999996</v>
      </c>
      <c r="D7" s="75">
        <v>8</v>
      </c>
      <c r="E7" s="28" t="s">
        <v>83</v>
      </c>
      <c r="F7" s="28" t="s">
        <v>8</v>
      </c>
      <c r="G7" s="28" t="s">
        <v>6</v>
      </c>
      <c r="H7" s="28"/>
      <c r="I7" s="28" t="s">
        <v>921</v>
      </c>
      <c r="J7" s="25" t="s">
        <v>88</v>
      </c>
    </row>
    <row r="8" spans="1:11" ht="30">
      <c r="A8" s="25" t="s">
        <v>817</v>
      </c>
      <c r="B8" s="40">
        <f>SUM(Таблица7[[#This Row],[Средний балл аттестата]],Таблица7[[#This Row],[Результат вступительного испытания]])</f>
        <v>12.15</v>
      </c>
      <c r="C8" s="33">
        <v>4.1500000000000004</v>
      </c>
      <c r="D8" s="74">
        <v>8</v>
      </c>
      <c r="E8" s="25" t="s">
        <v>83</v>
      </c>
      <c r="F8" s="25" t="s">
        <v>8</v>
      </c>
      <c r="G8" s="28" t="s">
        <v>6</v>
      </c>
      <c r="H8" s="25"/>
      <c r="I8" s="25" t="s">
        <v>816</v>
      </c>
      <c r="J8" s="25" t="s">
        <v>87</v>
      </c>
    </row>
    <row r="9" spans="1:11" ht="30">
      <c r="A9" s="25" t="s">
        <v>805</v>
      </c>
      <c r="B9" s="40">
        <f>SUM(Таблица7[[#This Row],[Средний балл аттестата]],Таблица7[[#This Row],[Результат вступительного испытания]])</f>
        <v>11.79</v>
      </c>
      <c r="C9" s="28">
        <v>3.79</v>
      </c>
      <c r="D9" s="75">
        <v>8</v>
      </c>
      <c r="E9" s="28" t="s">
        <v>83</v>
      </c>
      <c r="F9" s="28" t="s">
        <v>5</v>
      </c>
      <c r="G9" s="25" t="s">
        <v>8</v>
      </c>
      <c r="H9" s="25" t="s">
        <v>6</v>
      </c>
      <c r="I9" s="28" t="s">
        <v>803</v>
      </c>
      <c r="J9" s="13" t="s">
        <v>87</v>
      </c>
    </row>
    <row r="10" spans="1:11" ht="30">
      <c r="A10" s="25" t="s">
        <v>1075</v>
      </c>
      <c r="B10" s="40">
        <f>SUM(Таблица7[[#This Row],[Средний балл аттестата]],Таблица7[[#This Row],[Результат вступительного испытания]])</f>
        <v>11.65</v>
      </c>
      <c r="C10" s="25">
        <v>4.6500000000000004</v>
      </c>
      <c r="D10" s="85">
        <v>7</v>
      </c>
      <c r="E10" s="25" t="s">
        <v>80</v>
      </c>
      <c r="F10" s="25" t="s">
        <v>6</v>
      </c>
      <c r="G10" s="25" t="s">
        <v>21</v>
      </c>
      <c r="H10" s="25"/>
      <c r="I10" s="25" t="s">
        <v>1074</v>
      </c>
      <c r="J10" s="13" t="s">
        <v>87</v>
      </c>
    </row>
    <row r="11" spans="1:11" ht="30">
      <c r="A11" s="28" t="s">
        <v>162</v>
      </c>
      <c r="B11" s="40">
        <f>SUM(Таблица7[[#This Row],[Средний балл аттестата]],Таблица7[[#This Row],[Результат вступительного испытания]])</f>
        <v>11.44</v>
      </c>
      <c r="C11" s="28">
        <v>3.44</v>
      </c>
      <c r="D11" s="75">
        <v>8</v>
      </c>
      <c r="E11" s="28" t="s">
        <v>83</v>
      </c>
      <c r="F11" s="25" t="s">
        <v>6</v>
      </c>
      <c r="G11" s="28" t="s">
        <v>21</v>
      </c>
      <c r="H11" s="28"/>
      <c r="I11" s="28" t="s">
        <v>163</v>
      </c>
      <c r="J11" s="19" t="s">
        <v>87</v>
      </c>
    </row>
    <row r="12" spans="1:11">
      <c r="A12" s="25" t="s">
        <v>1039</v>
      </c>
      <c r="B12" s="40">
        <f>SUM(Таблица7[[#This Row],[Средний балл аттестата]],Таблица7[[#This Row],[Результат вступительного испытания]])</f>
        <v>11.379999999999999</v>
      </c>
      <c r="C12" s="42">
        <v>4.38</v>
      </c>
      <c r="D12" s="85">
        <v>7</v>
      </c>
      <c r="E12" s="25" t="s">
        <v>83</v>
      </c>
      <c r="F12" s="25" t="s">
        <v>5</v>
      </c>
      <c r="G12" s="25" t="s">
        <v>6</v>
      </c>
      <c r="H12" s="25"/>
      <c r="I12" s="25" t="s">
        <v>1030</v>
      </c>
      <c r="J12" s="13" t="s">
        <v>87</v>
      </c>
    </row>
    <row r="13" spans="1:11" ht="30">
      <c r="A13" s="25" t="s">
        <v>316</v>
      </c>
      <c r="B13" s="40">
        <f>SUM(Таблица7[[#This Row],[Средний балл аттестата]],Таблица7[[#This Row],[Результат вступительного испытания]])</f>
        <v>11.370000000000001</v>
      </c>
      <c r="C13" s="40">
        <v>4.37</v>
      </c>
      <c r="D13" s="85">
        <v>7</v>
      </c>
      <c r="E13" s="25" t="s">
        <v>83</v>
      </c>
      <c r="F13" s="25" t="s">
        <v>6</v>
      </c>
      <c r="G13" s="25" t="s">
        <v>58</v>
      </c>
      <c r="H13" s="25"/>
      <c r="I13" s="25" t="s">
        <v>315</v>
      </c>
      <c r="J13" s="19" t="s">
        <v>88</v>
      </c>
    </row>
    <row r="14" spans="1:11" ht="30">
      <c r="A14" s="28" t="s">
        <v>615</v>
      </c>
      <c r="B14" s="40">
        <f>SUM(Таблица7[[#This Row],[Средний балл аттестата]],Таблица7[[#This Row],[Результат вступительного испытания]])</f>
        <v>11.32</v>
      </c>
      <c r="C14" s="28">
        <v>4.32</v>
      </c>
      <c r="D14" s="75">
        <v>7</v>
      </c>
      <c r="E14" s="28" t="s">
        <v>80</v>
      </c>
      <c r="F14" s="25" t="s">
        <v>6</v>
      </c>
      <c r="G14" s="28" t="s">
        <v>21</v>
      </c>
      <c r="H14" s="28"/>
      <c r="I14" s="28" t="s">
        <v>608</v>
      </c>
      <c r="J14" s="19" t="s">
        <v>87</v>
      </c>
    </row>
    <row r="15" spans="1:11" ht="30">
      <c r="A15" s="25" t="s">
        <v>834</v>
      </c>
      <c r="B15" s="40">
        <f>SUM(Таблица7[[#This Row],[Средний балл аттестата]],Таблица7[[#This Row],[Результат вступительного испытания]])</f>
        <v>11.24</v>
      </c>
      <c r="C15" s="25">
        <v>4.24</v>
      </c>
      <c r="D15" s="85">
        <v>7</v>
      </c>
      <c r="E15" s="25" t="s">
        <v>83</v>
      </c>
      <c r="F15" s="28" t="s">
        <v>6</v>
      </c>
      <c r="G15" s="28" t="s">
        <v>21</v>
      </c>
      <c r="H15" s="25"/>
      <c r="I15" s="25" t="s">
        <v>835</v>
      </c>
      <c r="J15" s="13" t="s">
        <v>87</v>
      </c>
    </row>
    <row r="16" spans="1:11" ht="30">
      <c r="A16" s="28" t="s">
        <v>330</v>
      </c>
      <c r="B16" s="40">
        <f>SUM(Таблица7[[#This Row],[Средний балл аттестата]],Таблица7[[#This Row],[Результат вступительного испытания]])</f>
        <v>11.2</v>
      </c>
      <c r="C16" s="28">
        <v>4.2</v>
      </c>
      <c r="D16" s="75">
        <v>7</v>
      </c>
      <c r="E16" s="28" t="s">
        <v>80</v>
      </c>
      <c r="F16" s="28" t="s">
        <v>6</v>
      </c>
      <c r="G16" s="28" t="s">
        <v>21</v>
      </c>
      <c r="H16" s="28" t="s">
        <v>5</v>
      </c>
      <c r="I16" s="28" t="s">
        <v>328</v>
      </c>
      <c r="J16" s="19" t="s">
        <v>87</v>
      </c>
    </row>
    <row r="17" spans="1:10" ht="30">
      <c r="A17" s="25" t="s">
        <v>236</v>
      </c>
      <c r="B17" s="40">
        <f>SUM(Таблица7[[#This Row],[Средний балл аттестата]],Таблица7[[#This Row],[Результат вступительного испытания]])</f>
        <v>11.11</v>
      </c>
      <c r="C17" s="40">
        <v>4.1100000000000003</v>
      </c>
      <c r="D17" s="85">
        <v>7</v>
      </c>
      <c r="E17" s="25" t="s">
        <v>83</v>
      </c>
      <c r="F17" s="28" t="s">
        <v>5</v>
      </c>
      <c r="G17" s="25" t="s">
        <v>6</v>
      </c>
      <c r="H17" s="25" t="s">
        <v>21</v>
      </c>
      <c r="I17" s="25" t="s">
        <v>233</v>
      </c>
      <c r="J17" s="19" t="s">
        <v>87</v>
      </c>
    </row>
    <row r="18" spans="1:10" s="13" customFormat="1">
      <c r="A18" s="25" t="s">
        <v>321</v>
      </c>
      <c r="B18" s="40">
        <f>SUM(Таблица7[[#This Row],[Средний балл аттестата]],Таблица7[[#This Row],[Результат вступительного испытания]])</f>
        <v>10.57</v>
      </c>
      <c r="C18" s="25">
        <v>4.57</v>
      </c>
      <c r="D18" s="85">
        <v>6</v>
      </c>
      <c r="E18" s="25" t="s">
        <v>80</v>
      </c>
      <c r="F18" s="25" t="s">
        <v>6</v>
      </c>
      <c r="G18" s="25"/>
      <c r="H18" s="25"/>
      <c r="I18" s="25" t="s">
        <v>322</v>
      </c>
      <c r="J18" s="19" t="s">
        <v>87</v>
      </c>
    </row>
    <row r="19" spans="1:10" ht="30">
      <c r="A19" s="45" t="s">
        <v>492</v>
      </c>
      <c r="B19" s="40">
        <f>SUM(Таблица7[[#This Row],[Средний балл аттестата]],Таблица7[[#This Row],[Результат вступительного испытания]])</f>
        <v>10.55</v>
      </c>
      <c r="C19" s="44">
        <v>4.55</v>
      </c>
      <c r="D19" s="74">
        <v>6</v>
      </c>
      <c r="E19" s="45" t="s">
        <v>83</v>
      </c>
      <c r="F19" s="45" t="s">
        <v>6</v>
      </c>
      <c r="G19" s="36" t="s">
        <v>8</v>
      </c>
      <c r="H19" s="36" t="s">
        <v>21</v>
      </c>
      <c r="I19" s="28" t="s">
        <v>491</v>
      </c>
      <c r="J19" s="19" t="s">
        <v>87</v>
      </c>
    </row>
    <row r="20" spans="1:10" ht="30">
      <c r="A20" s="25" t="s">
        <v>677</v>
      </c>
      <c r="B20" s="40">
        <f>SUM(Таблица7[[#This Row],[Средний балл аттестата]],Таблица7[[#This Row],[Результат вступительного испытания]])</f>
        <v>10.4</v>
      </c>
      <c r="C20" s="25">
        <v>4.4000000000000004</v>
      </c>
      <c r="D20" s="101">
        <v>6</v>
      </c>
      <c r="E20" s="25" t="s">
        <v>80</v>
      </c>
      <c r="F20" s="28" t="s">
        <v>21</v>
      </c>
      <c r="G20" s="25" t="s">
        <v>8</v>
      </c>
      <c r="H20" s="25" t="s">
        <v>6</v>
      </c>
      <c r="I20" s="25" t="s">
        <v>658</v>
      </c>
      <c r="J20" s="25" t="s">
        <v>87</v>
      </c>
    </row>
    <row r="21" spans="1:10" ht="30">
      <c r="A21" s="25" t="s">
        <v>1446</v>
      </c>
      <c r="B21" s="40">
        <f>SUM(Таблица7[[#This Row],[Средний балл аттестата]],Таблица7[[#This Row],[Результат вступительного испытания]])</f>
        <v>10.370000000000001</v>
      </c>
      <c r="C21" s="19">
        <v>4.37</v>
      </c>
      <c r="D21" s="95">
        <v>6</v>
      </c>
      <c r="E21" s="19" t="s">
        <v>80</v>
      </c>
      <c r="F21" s="24" t="s">
        <v>6</v>
      </c>
      <c r="G21" s="28" t="s">
        <v>21</v>
      </c>
      <c r="H21" s="19"/>
      <c r="I21" s="19" t="s">
        <v>611</v>
      </c>
      <c r="J21" s="19" t="s">
        <v>87</v>
      </c>
    </row>
    <row r="22" spans="1:10" ht="30">
      <c r="A22" s="25" t="s">
        <v>672</v>
      </c>
      <c r="B22" s="40">
        <f>SUM(Таблица7[[#This Row],[Средний балл аттестата]],Таблица7[[#This Row],[Результат вступительного испытания]])</f>
        <v>10.35</v>
      </c>
      <c r="C22" s="19">
        <v>4.3499999999999996</v>
      </c>
      <c r="D22" s="85">
        <v>6</v>
      </c>
      <c r="E22" s="25" t="s">
        <v>80</v>
      </c>
      <c r="F22" s="28" t="s">
        <v>21</v>
      </c>
      <c r="G22" s="25" t="s">
        <v>5</v>
      </c>
      <c r="H22" s="25" t="s">
        <v>6</v>
      </c>
      <c r="I22" s="25" t="s">
        <v>653</v>
      </c>
      <c r="J22" s="25" t="s">
        <v>87</v>
      </c>
    </row>
    <row r="23" spans="1:10" ht="30">
      <c r="A23" s="28" t="s">
        <v>1140</v>
      </c>
      <c r="B23" s="40">
        <f>SUM(Таблица7[[#This Row],[Средний балл аттестата]],Таблица7[[#This Row],[Результат вступительного испытания]])</f>
        <v>10.32</v>
      </c>
      <c r="C23" s="42">
        <v>4.32</v>
      </c>
      <c r="D23" s="85">
        <v>6</v>
      </c>
      <c r="E23" s="28" t="s">
        <v>83</v>
      </c>
      <c r="F23" s="28" t="s">
        <v>21</v>
      </c>
      <c r="G23" s="28" t="s">
        <v>5</v>
      </c>
      <c r="H23" s="28" t="s">
        <v>6</v>
      </c>
      <c r="I23" s="28" t="s">
        <v>1132</v>
      </c>
      <c r="J23" s="28" t="s">
        <v>87</v>
      </c>
    </row>
    <row r="24" spans="1:10" ht="30">
      <c r="A24" s="28" t="s">
        <v>969</v>
      </c>
      <c r="B24" s="40">
        <f>SUM(Таблица7[[#This Row],[Средний балл аттестата]],Таблица7[[#This Row],[Результат вступительного испытания]])</f>
        <v>10.210000000000001</v>
      </c>
      <c r="C24" s="46">
        <v>4.21</v>
      </c>
      <c r="D24" s="74">
        <v>6</v>
      </c>
      <c r="E24" s="28" t="s">
        <v>83</v>
      </c>
      <c r="F24" s="28" t="s">
        <v>6</v>
      </c>
      <c r="G24" s="28" t="s">
        <v>5</v>
      </c>
      <c r="H24" s="28" t="s">
        <v>21</v>
      </c>
      <c r="I24" s="28" t="s">
        <v>968</v>
      </c>
      <c r="J24" s="13" t="s">
        <v>87</v>
      </c>
    </row>
    <row r="25" spans="1:10" ht="30">
      <c r="A25" s="25" t="s">
        <v>385</v>
      </c>
      <c r="B25" s="40">
        <f>SUM(Таблица7[[#This Row],[Средний балл аттестата]],Таблица7[[#This Row],[Результат вступительного испытания]])</f>
        <v>9.74</v>
      </c>
      <c r="C25" s="25">
        <v>4.74</v>
      </c>
      <c r="D25" s="85">
        <v>5</v>
      </c>
      <c r="E25" s="25" t="s">
        <v>80</v>
      </c>
      <c r="F25" s="28" t="s">
        <v>5</v>
      </c>
      <c r="G25" s="25" t="s">
        <v>6</v>
      </c>
      <c r="H25" s="25" t="s">
        <v>21</v>
      </c>
      <c r="I25" s="25" t="s">
        <v>374</v>
      </c>
      <c r="J25" s="19" t="s">
        <v>87</v>
      </c>
    </row>
    <row r="26" spans="1:10" ht="30">
      <c r="A26" s="20" t="s">
        <v>800</v>
      </c>
      <c r="B26" s="40">
        <f>SUM(Таблица7[[#This Row],[Средний балл аттестата]],Таблица7[[#This Row],[Результат вступительного испытания]])</f>
        <v>9.65</v>
      </c>
      <c r="C26" s="29">
        <v>3.65</v>
      </c>
      <c r="D26" s="78">
        <v>6</v>
      </c>
      <c r="E26" s="20" t="s">
        <v>80</v>
      </c>
      <c r="F26" s="28" t="s">
        <v>5</v>
      </c>
      <c r="G26" s="25" t="s">
        <v>6</v>
      </c>
      <c r="H26" s="20"/>
      <c r="I26" s="20" t="s">
        <v>801</v>
      </c>
      <c r="J26" s="13" t="s">
        <v>87</v>
      </c>
    </row>
    <row r="27" spans="1:10" ht="30">
      <c r="A27" s="28" t="s">
        <v>324</v>
      </c>
      <c r="B27" s="40">
        <f>SUM(Таблица7[[#This Row],[Средний балл аттестата]],Таблица7[[#This Row],[Результат вступительного испытания]])</f>
        <v>9.370000000000001</v>
      </c>
      <c r="C27" s="28">
        <v>4.37</v>
      </c>
      <c r="D27" s="75">
        <v>5</v>
      </c>
      <c r="E27" s="28" t="s">
        <v>83</v>
      </c>
      <c r="F27" s="19" t="s">
        <v>6</v>
      </c>
      <c r="G27" s="25" t="s">
        <v>21</v>
      </c>
      <c r="H27" s="25"/>
      <c r="I27" s="28" t="s">
        <v>323</v>
      </c>
      <c r="J27" s="19" t="s">
        <v>87</v>
      </c>
    </row>
    <row r="28" spans="1:10" s="13" customFormat="1">
      <c r="A28" s="28" t="s">
        <v>1077</v>
      </c>
      <c r="B28" s="40">
        <f>SUM(Таблица7[[#This Row],[Средний балл аттестата]],Таблица7[[#This Row],[Результат вступительного испытания]])</f>
        <v>9.32</v>
      </c>
      <c r="C28" s="41">
        <v>4.32</v>
      </c>
      <c r="D28" s="75">
        <v>5</v>
      </c>
      <c r="E28" s="28" t="s">
        <v>83</v>
      </c>
      <c r="F28" s="28" t="s">
        <v>6</v>
      </c>
      <c r="G28" s="25"/>
      <c r="H28" s="25"/>
      <c r="I28" s="28" t="s">
        <v>1076</v>
      </c>
      <c r="J28" s="13" t="s">
        <v>87</v>
      </c>
    </row>
    <row r="29" spans="1:10" ht="30">
      <c r="A29" s="28" t="s">
        <v>416</v>
      </c>
      <c r="B29" s="40">
        <f>SUM(Таблица7[[#This Row],[Средний балл аттестата]],Таблица7[[#This Row],[Результат вступительного испытания]])</f>
        <v>9.26</v>
      </c>
      <c r="C29" s="25">
        <v>4.26</v>
      </c>
      <c r="D29" s="101">
        <v>5</v>
      </c>
      <c r="E29" s="28" t="s">
        <v>83</v>
      </c>
      <c r="F29" s="28" t="s">
        <v>21</v>
      </c>
      <c r="G29" s="28" t="s">
        <v>8</v>
      </c>
      <c r="H29" s="25" t="s">
        <v>6</v>
      </c>
      <c r="I29" s="28" t="s">
        <v>415</v>
      </c>
      <c r="J29" s="25" t="s">
        <v>87</v>
      </c>
    </row>
    <row r="30" spans="1:10" ht="30">
      <c r="A30" s="25" t="s">
        <v>560</v>
      </c>
      <c r="B30" s="40">
        <f>SUM(Таблица7[[#This Row],[Средний балл аттестата]],Таблица7[[#This Row],[Результат вступительного испытания]])</f>
        <v>9.26</v>
      </c>
      <c r="C30" s="25">
        <v>4.26</v>
      </c>
      <c r="D30" s="85">
        <v>5</v>
      </c>
      <c r="E30" s="25" t="s">
        <v>83</v>
      </c>
      <c r="F30" s="25" t="s">
        <v>8</v>
      </c>
      <c r="G30" s="25" t="s">
        <v>6</v>
      </c>
      <c r="H30" s="25" t="s">
        <v>43</v>
      </c>
      <c r="I30" s="25" t="s">
        <v>559</v>
      </c>
      <c r="J30" s="25" t="s">
        <v>87</v>
      </c>
    </row>
    <row r="31" spans="1:10">
      <c r="A31" s="56" t="s">
        <v>843</v>
      </c>
      <c r="B31" s="40">
        <f>SUM(Таблица7[[#This Row],[Средний балл аттестата]],Таблица7[[#This Row],[Результат вступительного испытания]])</f>
        <v>9.16</v>
      </c>
      <c r="C31" s="56">
        <v>4.16</v>
      </c>
      <c r="D31" s="85">
        <v>5</v>
      </c>
      <c r="E31" s="56" t="s">
        <v>83</v>
      </c>
      <c r="F31" s="28" t="s">
        <v>6</v>
      </c>
      <c r="G31" s="56"/>
      <c r="H31" s="56"/>
      <c r="I31" s="56" t="s">
        <v>842</v>
      </c>
      <c r="J31" s="25" t="s">
        <v>88</v>
      </c>
    </row>
    <row r="32" spans="1:10">
      <c r="A32" s="25" t="s">
        <v>967</v>
      </c>
      <c r="B32" s="40">
        <f>SUM(Таблица7[[#This Row],[Средний балл аттестата]],Таблица7[[#This Row],[Результат вступительного испытания]])</f>
        <v>9.16</v>
      </c>
      <c r="C32" s="40">
        <v>4.16</v>
      </c>
      <c r="D32" s="85">
        <v>5</v>
      </c>
      <c r="E32" s="25" t="s">
        <v>83</v>
      </c>
      <c r="F32" s="28" t="s">
        <v>6</v>
      </c>
      <c r="G32" s="28" t="s">
        <v>5</v>
      </c>
      <c r="H32" s="25"/>
      <c r="I32" s="25" t="s">
        <v>966</v>
      </c>
      <c r="J32" s="13" t="s">
        <v>87</v>
      </c>
    </row>
    <row r="33" spans="1:10" ht="30">
      <c r="A33" s="28" t="s">
        <v>832</v>
      </c>
      <c r="B33" s="40">
        <f>SUM(Таблица7[[#This Row],[Средний балл аттестата]],Таблица7[[#This Row],[Результат вступительного испытания]])</f>
        <v>9.1</v>
      </c>
      <c r="C33" s="28">
        <v>4.0999999999999996</v>
      </c>
      <c r="D33" s="75">
        <v>5</v>
      </c>
      <c r="E33" s="28" t="s">
        <v>83</v>
      </c>
      <c r="F33" s="28" t="s">
        <v>5</v>
      </c>
      <c r="G33" s="28" t="s">
        <v>6</v>
      </c>
      <c r="H33" s="28" t="s">
        <v>21</v>
      </c>
      <c r="I33" s="25" t="s">
        <v>833</v>
      </c>
      <c r="J33" s="13" t="s">
        <v>87</v>
      </c>
    </row>
    <row r="34" spans="1:10" ht="30">
      <c r="A34" s="25" t="s">
        <v>841</v>
      </c>
      <c r="B34" s="40">
        <f>SUM(Таблица7[[#This Row],[Средний балл аттестата]],Таблица7[[#This Row],[Результат вступительного испытания]])</f>
        <v>8.9499999999999993</v>
      </c>
      <c r="C34" s="25">
        <v>3.95</v>
      </c>
      <c r="D34" s="85">
        <v>5</v>
      </c>
      <c r="E34" s="25" t="s">
        <v>83</v>
      </c>
      <c r="F34" s="28" t="s">
        <v>6</v>
      </c>
      <c r="G34" s="25"/>
      <c r="H34" s="25"/>
      <c r="I34" s="25" t="s">
        <v>840</v>
      </c>
      <c r="J34" s="25" t="s">
        <v>87</v>
      </c>
    </row>
    <row r="35" spans="1:10" s="13" customFormat="1" ht="30">
      <c r="A35" s="25" t="s">
        <v>1042</v>
      </c>
      <c r="B35" s="40">
        <f>SUM(Таблица7[[#This Row],[Средний балл аттестата]],Таблица7[[#This Row],[Результат вступительного испытания]])</f>
        <v>8.89</v>
      </c>
      <c r="C35" s="41">
        <v>3.89</v>
      </c>
      <c r="D35" s="75">
        <v>5</v>
      </c>
      <c r="E35" s="28" t="s">
        <v>80</v>
      </c>
      <c r="F35" s="28" t="s">
        <v>5</v>
      </c>
      <c r="G35" s="28" t="s">
        <v>21</v>
      </c>
      <c r="H35" s="28" t="s">
        <v>6</v>
      </c>
      <c r="I35" s="28" t="s">
        <v>1033</v>
      </c>
      <c r="J35" s="16" t="s">
        <v>87</v>
      </c>
    </row>
    <row r="36" spans="1:10" ht="30">
      <c r="A36" s="25" t="s">
        <v>498</v>
      </c>
      <c r="B36" s="40">
        <f>SUM(Таблица7[[#This Row],[Средний балл аттестата]],Таблица7[[#This Row],[Результат вступительного испытания]])</f>
        <v>8.7899999999999991</v>
      </c>
      <c r="C36" s="42">
        <v>3.79</v>
      </c>
      <c r="D36" s="85">
        <v>5</v>
      </c>
      <c r="E36" s="25" t="s">
        <v>80</v>
      </c>
      <c r="F36" s="25" t="s">
        <v>6</v>
      </c>
      <c r="G36" s="25"/>
      <c r="H36" s="25"/>
      <c r="I36" s="25" t="s">
        <v>497</v>
      </c>
      <c r="J36" s="19" t="s">
        <v>87</v>
      </c>
    </row>
    <row r="37" spans="1:10">
      <c r="A37" s="25" t="s">
        <v>706</v>
      </c>
      <c r="B37" s="40">
        <f>SUM(Таблица7[[#This Row],[Средний балл аттестата]],Таблица7[[#This Row],[Результат вступительного испытания]])</f>
        <v>8.74</v>
      </c>
      <c r="C37" s="42">
        <v>4.74</v>
      </c>
      <c r="D37" s="85">
        <v>4</v>
      </c>
      <c r="E37" s="25" t="s">
        <v>80</v>
      </c>
      <c r="F37" s="25" t="s">
        <v>5</v>
      </c>
      <c r="G37" s="25" t="s">
        <v>6</v>
      </c>
      <c r="H37" s="25"/>
      <c r="I37" s="25" t="s">
        <v>693</v>
      </c>
      <c r="J37" s="19" t="s">
        <v>88</v>
      </c>
    </row>
    <row r="38" spans="1:10" ht="30">
      <c r="A38" s="25" t="s">
        <v>214</v>
      </c>
      <c r="B38" s="40">
        <f>SUM(Таблица7[[#This Row],[Средний балл аттестата]],Таблица7[[#This Row],[Результат вступительного испытания]])</f>
        <v>8.4699999999999989</v>
      </c>
      <c r="C38" s="40">
        <v>4.47</v>
      </c>
      <c r="D38" s="85">
        <v>4</v>
      </c>
      <c r="E38" s="25" t="s">
        <v>83</v>
      </c>
      <c r="F38" s="25" t="s">
        <v>6</v>
      </c>
      <c r="G38" s="25"/>
      <c r="H38" s="25"/>
      <c r="I38" s="25" t="s">
        <v>215</v>
      </c>
      <c r="J38" s="19" t="s">
        <v>87</v>
      </c>
    </row>
    <row r="39" spans="1:10" ht="30">
      <c r="A39" s="25" t="s">
        <v>326</v>
      </c>
      <c r="B39" s="40">
        <f>SUM(Таблица7[[#This Row],[Средний балл аттестата]],Таблица7[[#This Row],[Результат вступительного испытания]])</f>
        <v>8.32</v>
      </c>
      <c r="C39" s="25">
        <v>4.32</v>
      </c>
      <c r="D39" s="85">
        <v>4</v>
      </c>
      <c r="E39" s="25" t="s">
        <v>83</v>
      </c>
      <c r="F39" s="25" t="s">
        <v>6</v>
      </c>
      <c r="G39" s="25" t="s">
        <v>5</v>
      </c>
      <c r="H39" s="25"/>
      <c r="I39" s="19" t="s">
        <v>325</v>
      </c>
      <c r="J39" s="19" t="s">
        <v>87</v>
      </c>
    </row>
    <row r="40" spans="1:10" s="13" customFormat="1" ht="30">
      <c r="A40" s="28" t="s">
        <v>488</v>
      </c>
      <c r="B40" s="40">
        <f>SUM(Таблица7[[#This Row],[Средний балл аттестата]],Таблица7[[#This Row],[Результат вступительного испытания]])</f>
        <v>8.1</v>
      </c>
      <c r="C40" s="28">
        <v>4.0999999999999996</v>
      </c>
      <c r="D40" s="75">
        <v>4</v>
      </c>
      <c r="E40" s="28" t="s">
        <v>83</v>
      </c>
      <c r="F40" s="28" t="s">
        <v>8</v>
      </c>
      <c r="G40" s="28" t="s">
        <v>26</v>
      </c>
      <c r="H40" s="28" t="s">
        <v>6</v>
      </c>
      <c r="I40" s="28" t="s">
        <v>486</v>
      </c>
      <c r="J40" s="25" t="s">
        <v>87</v>
      </c>
    </row>
    <row r="41" spans="1:10" ht="30">
      <c r="A41" s="56" t="s">
        <v>1259</v>
      </c>
      <c r="B41" s="40">
        <f>SUM(Таблица7[[#This Row],[Средний балл аттестата]],Таблица7[[#This Row],[Результат вступительного испытания]])</f>
        <v>8</v>
      </c>
      <c r="C41" s="56">
        <v>4</v>
      </c>
      <c r="D41" s="100">
        <v>4</v>
      </c>
      <c r="E41" s="56" t="s">
        <v>83</v>
      </c>
      <c r="F41" s="56" t="s">
        <v>6</v>
      </c>
      <c r="G41" s="56"/>
      <c r="H41" s="56"/>
      <c r="I41" s="56" t="s">
        <v>1258</v>
      </c>
      <c r="J41" s="13" t="s">
        <v>87</v>
      </c>
    </row>
    <row r="42" spans="1:10" ht="30">
      <c r="A42" s="25" t="s">
        <v>1339</v>
      </c>
      <c r="B42" s="40">
        <f>SUM(Таблица7[[#This Row],[Средний балл аттестата]],Таблица7[[#This Row],[Результат вступительного испытания]])</f>
        <v>7.47</v>
      </c>
      <c r="C42" s="25">
        <v>4.47</v>
      </c>
      <c r="D42" s="85">
        <v>3</v>
      </c>
      <c r="E42" s="25" t="s">
        <v>83</v>
      </c>
      <c r="F42" s="25" t="s">
        <v>6</v>
      </c>
      <c r="G42" s="25"/>
      <c r="H42" s="25"/>
      <c r="I42" s="25" t="s">
        <v>1338</v>
      </c>
      <c r="J42" s="13" t="s">
        <v>88</v>
      </c>
    </row>
    <row r="43" spans="1:10" ht="30">
      <c r="A43" s="28" t="s">
        <v>1024</v>
      </c>
      <c r="B43" s="40">
        <f>SUM(Таблица7[[#This Row],[Средний балл аттестата]],Таблица7[[#This Row],[Результат вступительного испытания]])</f>
        <v>7.29</v>
      </c>
      <c r="C43" s="28">
        <v>4.29</v>
      </c>
      <c r="D43" s="75">
        <v>3</v>
      </c>
      <c r="E43" s="28" t="s">
        <v>83</v>
      </c>
      <c r="F43" s="25" t="s">
        <v>8</v>
      </c>
      <c r="G43" s="28" t="s">
        <v>6</v>
      </c>
      <c r="H43" s="28" t="s">
        <v>21</v>
      </c>
      <c r="I43" s="28" t="s">
        <v>1023</v>
      </c>
      <c r="J43" s="25" t="s">
        <v>88</v>
      </c>
    </row>
    <row r="44" spans="1:10" ht="30">
      <c r="A44" s="31" t="s">
        <v>1281</v>
      </c>
      <c r="B44" s="40">
        <f>SUM(Таблица7[[#This Row],[Средний балл аттестата]],Таблица7[[#This Row],[Результат вступительного испытания]])</f>
        <v>7.29</v>
      </c>
      <c r="C44" s="27">
        <v>4.29</v>
      </c>
      <c r="D44" s="85">
        <v>3</v>
      </c>
      <c r="E44" s="27" t="s">
        <v>80</v>
      </c>
      <c r="F44" s="27" t="s">
        <v>5</v>
      </c>
      <c r="G44" s="27" t="s">
        <v>6</v>
      </c>
      <c r="H44" s="27"/>
      <c r="I44" s="27" t="s">
        <v>1280</v>
      </c>
      <c r="J44" s="27" t="s">
        <v>87</v>
      </c>
    </row>
    <row r="45" spans="1:10" s="13" customFormat="1" ht="30">
      <c r="A45" s="25" t="s">
        <v>118</v>
      </c>
      <c r="B45" s="40">
        <f>SUM(Таблица7[[#This Row],[Средний балл аттестата]],Таблица7[[#This Row],[Результат вступительного испытания]])</f>
        <v>7.21</v>
      </c>
      <c r="C45" s="25">
        <v>4.21</v>
      </c>
      <c r="D45" s="85">
        <v>3</v>
      </c>
      <c r="E45" s="25" t="s">
        <v>80</v>
      </c>
      <c r="F45" s="25" t="s">
        <v>8</v>
      </c>
      <c r="G45" s="25" t="s">
        <v>6</v>
      </c>
      <c r="H45" s="25" t="s">
        <v>5</v>
      </c>
      <c r="I45" s="25" t="s">
        <v>119</v>
      </c>
      <c r="J45" s="25" t="s">
        <v>88</v>
      </c>
    </row>
    <row r="46" spans="1:10">
      <c r="A46" s="28" t="s">
        <v>839</v>
      </c>
      <c r="B46" s="40">
        <f>SUM(Таблица7[[#This Row],[Средний балл аттестата]],Таблица7[[#This Row],[Результат вступительного испытания]])</f>
        <v>7.05</v>
      </c>
      <c r="C46" s="28">
        <v>4.05</v>
      </c>
      <c r="D46" s="98">
        <v>3</v>
      </c>
      <c r="E46" s="28" t="s">
        <v>83</v>
      </c>
      <c r="F46" s="28" t="s">
        <v>6</v>
      </c>
      <c r="G46" s="28"/>
      <c r="H46" s="28"/>
      <c r="I46" s="28" t="s">
        <v>838</v>
      </c>
      <c r="J46" s="25" t="s">
        <v>87</v>
      </c>
    </row>
    <row r="47" spans="1:10" ht="30">
      <c r="A47" s="28" t="s">
        <v>1285</v>
      </c>
      <c r="B47" s="40">
        <f>SUM(Таблица7[[#This Row],[Средний балл аттестата]],Таблица7[[#This Row],[Результат вступительного испытания]])</f>
        <v>7</v>
      </c>
      <c r="C47" s="28">
        <v>4</v>
      </c>
      <c r="D47" s="75">
        <v>3</v>
      </c>
      <c r="E47" s="28" t="s">
        <v>80</v>
      </c>
      <c r="F47" s="28" t="s">
        <v>6</v>
      </c>
      <c r="G47" s="28" t="s">
        <v>21</v>
      </c>
      <c r="H47" s="28"/>
      <c r="I47" s="28" t="s">
        <v>1283</v>
      </c>
      <c r="J47" s="13" t="s">
        <v>87</v>
      </c>
    </row>
    <row r="48" spans="1:10">
      <c r="A48" s="28" t="s">
        <v>994</v>
      </c>
      <c r="B48" s="40">
        <f>SUM(Таблица7[[#This Row],[Средний балл аттестата]],Таблица7[[#This Row],[Результат вступительного испытания]])</f>
        <v>6.79</v>
      </c>
      <c r="C48" s="28">
        <v>3.79</v>
      </c>
      <c r="D48" s="75">
        <v>3</v>
      </c>
      <c r="E48" s="28" t="s">
        <v>83</v>
      </c>
      <c r="F48" s="25" t="s">
        <v>8</v>
      </c>
      <c r="G48" s="28" t="s">
        <v>5</v>
      </c>
      <c r="H48" s="28" t="s">
        <v>6</v>
      </c>
      <c r="I48" s="28" t="s">
        <v>986</v>
      </c>
      <c r="J48" s="25" t="s">
        <v>87</v>
      </c>
    </row>
    <row r="49" spans="1:10" ht="30">
      <c r="A49" s="25" t="s">
        <v>1040</v>
      </c>
      <c r="B49" s="40">
        <f>SUM(Таблица7[[#This Row],[Средний балл аттестата]],Таблица7[[#This Row],[Результат вступительного испытания]])</f>
        <v>6.76</v>
      </c>
      <c r="C49" s="41">
        <v>3.76</v>
      </c>
      <c r="D49" s="75">
        <v>3</v>
      </c>
      <c r="E49" s="28" t="s">
        <v>83</v>
      </c>
      <c r="F49" s="28" t="s">
        <v>5</v>
      </c>
      <c r="G49" s="28" t="s">
        <v>6</v>
      </c>
      <c r="H49" s="28" t="s">
        <v>21</v>
      </c>
      <c r="I49" s="28" t="s">
        <v>1031</v>
      </c>
      <c r="J49" s="16" t="s">
        <v>87</v>
      </c>
    </row>
    <row r="50" spans="1:10">
      <c r="A50" s="28" t="s">
        <v>845</v>
      </c>
      <c r="B50" s="40">
        <f>SUM(Таблица7[[#This Row],[Средний балл аттестата]],Таблица7[[#This Row],[Результат вступительного испытания]])</f>
        <v>6.32</v>
      </c>
      <c r="C50" s="33">
        <v>4.32</v>
      </c>
      <c r="D50" s="75">
        <v>2</v>
      </c>
      <c r="E50" s="28" t="s">
        <v>80</v>
      </c>
      <c r="F50" s="28" t="s">
        <v>6</v>
      </c>
      <c r="G50" s="28" t="s">
        <v>5</v>
      </c>
      <c r="H50" s="28" t="s">
        <v>66</v>
      </c>
      <c r="I50" s="28" t="s">
        <v>844</v>
      </c>
      <c r="J50" s="25" t="s">
        <v>87</v>
      </c>
    </row>
    <row r="51" spans="1:10" ht="30">
      <c r="A51" s="22" t="s">
        <v>614</v>
      </c>
      <c r="B51" s="40">
        <f>SUM(Таблица7[[#This Row],[Средний балл аттестата]],Таблица7[[#This Row],[Результат вступительного испытания]])</f>
        <v>6.22</v>
      </c>
      <c r="C51" s="38">
        <v>4.22</v>
      </c>
      <c r="D51" s="76">
        <v>2</v>
      </c>
      <c r="E51" s="22" t="s">
        <v>80</v>
      </c>
      <c r="F51" s="45" t="s">
        <v>6</v>
      </c>
      <c r="G51" s="22" t="s">
        <v>21</v>
      </c>
      <c r="H51" s="22"/>
      <c r="I51" s="22" t="s">
        <v>607</v>
      </c>
      <c r="J51" s="19" t="s">
        <v>88</v>
      </c>
    </row>
    <row r="52" spans="1:10" ht="30">
      <c r="A52" s="25" t="s">
        <v>1051</v>
      </c>
      <c r="B52" s="40">
        <f>SUM(Таблица7[[#This Row],[Средний балл аттестата]],Таблица7[[#This Row],[Результат вступительного испытания]])</f>
        <v>6.2</v>
      </c>
      <c r="C52" s="26">
        <v>3.2</v>
      </c>
      <c r="D52" s="74">
        <v>3</v>
      </c>
      <c r="E52" s="25" t="s">
        <v>80</v>
      </c>
      <c r="F52" s="28" t="s">
        <v>6</v>
      </c>
      <c r="G52" s="28" t="s">
        <v>58</v>
      </c>
      <c r="H52" s="28" t="s">
        <v>21</v>
      </c>
      <c r="I52" s="25" t="s">
        <v>1050</v>
      </c>
      <c r="J52" s="13" t="s">
        <v>87</v>
      </c>
    </row>
    <row r="53" spans="1:10" s="13" customFormat="1" ht="30">
      <c r="A53" s="153" t="s">
        <v>222</v>
      </c>
      <c r="B53" s="40">
        <f>SUM(Таблица7[[#This Row],[Средний балл аттестата]],Таблица7[[#This Row],[Результат вступительного испытания]])</f>
        <v>6.15</v>
      </c>
      <c r="C53" s="163">
        <v>4.1500000000000004</v>
      </c>
      <c r="D53" s="94">
        <v>2</v>
      </c>
      <c r="E53" s="153" t="s">
        <v>83</v>
      </c>
      <c r="F53" s="25" t="s">
        <v>6</v>
      </c>
      <c r="G53" s="153"/>
      <c r="H53" s="153"/>
      <c r="I53" s="153" t="s">
        <v>217</v>
      </c>
      <c r="J53" s="19" t="s">
        <v>87</v>
      </c>
    </row>
    <row r="54" spans="1:10">
      <c r="A54" s="25" t="s">
        <v>971</v>
      </c>
      <c r="B54" s="40">
        <f>SUM(Таблица7[[#This Row],[Средний балл аттестата]],Таблица7[[#This Row],[Результат вступительного испытания]])</f>
        <v>6.15</v>
      </c>
      <c r="C54" s="25">
        <v>3.15</v>
      </c>
      <c r="D54" s="85">
        <v>3</v>
      </c>
      <c r="E54" s="25" t="s">
        <v>83</v>
      </c>
      <c r="F54" s="28" t="s">
        <v>6</v>
      </c>
      <c r="G54" s="25"/>
      <c r="H54" s="25"/>
      <c r="I54" s="25" t="s">
        <v>970</v>
      </c>
      <c r="J54" s="13" t="s">
        <v>87</v>
      </c>
    </row>
    <row r="55" spans="1:10" ht="30">
      <c r="A55" s="39" t="s">
        <v>645</v>
      </c>
      <c r="B55" s="40">
        <f>SUM(Таблица7[[#This Row],[Средний балл аттестата]],Таблица7[[#This Row],[Результат вступительного испытания]])</f>
        <v>6.11</v>
      </c>
      <c r="C55" s="123">
        <v>4.1100000000000003</v>
      </c>
      <c r="D55" s="101">
        <v>2</v>
      </c>
      <c r="E55" s="39" t="s">
        <v>80</v>
      </c>
      <c r="F55" s="25" t="s">
        <v>69</v>
      </c>
      <c r="G55" s="25" t="s">
        <v>6</v>
      </c>
      <c r="H55" s="25"/>
      <c r="I55" s="39" t="s">
        <v>638</v>
      </c>
      <c r="J55" s="19" t="s">
        <v>87</v>
      </c>
    </row>
    <row r="56" spans="1:10" s="13" customFormat="1" ht="30">
      <c r="A56" s="25" t="s">
        <v>885</v>
      </c>
      <c r="B56" s="40">
        <f>SUM(Таблица7[[#This Row],[Средний балл аттестата]],Таблица7[[#This Row],[Результат вступительного испытания]])</f>
        <v>6.05</v>
      </c>
      <c r="C56" s="25">
        <v>4.05</v>
      </c>
      <c r="D56" s="75">
        <v>2</v>
      </c>
      <c r="E56" s="25" t="s">
        <v>80</v>
      </c>
      <c r="F56" s="28" t="s">
        <v>6</v>
      </c>
      <c r="G56" s="25"/>
      <c r="H56" s="25"/>
      <c r="I56" s="25" t="s">
        <v>886</v>
      </c>
      <c r="J56" s="13" t="s">
        <v>87</v>
      </c>
    </row>
    <row r="57" spans="1:10" s="13" customFormat="1" ht="30">
      <c r="A57" s="28" t="s">
        <v>890</v>
      </c>
      <c r="B57" s="40">
        <f>SUM(Таблица7[[#This Row],[Средний балл аттестата]],Таблица7[[#This Row],[Результат вступительного испытания]])</f>
        <v>6.04</v>
      </c>
      <c r="C57" s="43">
        <v>4.04</v>
      </c>
      <c r="D57" s="75">
        <v>2</v>
      </c>
      <c r="E57" s="28" t="s">
        <v>83</v>
      </c>
      <c r="F57" s="28" t="s">
        <v>6</v>
      </c>
      <c r="G57" s="28"/>
      <c r="H57" s="28"/>
      <c r="I57" s="28" t="s">
        <v>889</v>
      </c>
      <c r="J57" s="13" t="s">
        <v>87</v>
      </c>
    </row>
    <row r="58" spans="1:10" ht="30">
      <c r="A58" s="28" t="s">
        <v>617</v>
      </c>
      <c r="B58" s="40">
        <f>SUM(Таблица7[[#This Row],[Средний балл аттестата]],Таблица7[[#This Row],[Результат вступительного испытания]])</f>
        <v>6</v>
      </c>
      <c r="C58" s="24">
        <v>4</v>
      </c>
      <c r="D58" s="98">
        <v>2</v>
      </c>
      <c r="E58" s="24" t="s">
        <v>80</v>
      </c>
      <c r="F58" s="25" t="s">
        <v>6</v>
      </c>
      <c r="G58" s="19"/>
      <c r="H58" s="19"/>
      <c r="I58" s="24" t="s">
        <v>610</v>
      </c>
      <c r="J58" s="19" t="s">
        <v>87</v>
      </c>
    </row>
    <row r="59" spans="1:10">
      <c r="A59" s="37" t="s">
        <v>500</v>
      </c>
      <c r="B59" s="40">
        <f>SUM(Таблица7[[#This Row],[Средний балл аттестата]],Таблица7[[#This Row],[Результат вступительного испытания]])</f>
        <v>5.74</v>
      </c>
      <c r="C59" s="34">
        <v>3.74</v>
      </c>
      <c r="D59" s="96">
        <v>2</v>
      </c>
      <c r="E59" s="34" t="s">
        <v>83</v>
      </c>
      <c r="F59" s="34" t="s">
        <v>6</v>
      </c>
      <c r="G59" s="27" t="s">
        <v>8</v>
      </c>
      <c r="H59" s="34" t="s">
        <v>5</v>
      </c>
      <c r="I59" s="24" t="s">
        <v>499</v>
      </c>
      <c r="J59" s="27" t="s">
        <v>88</v>
      </c>
    </row>
    <row r="60" spans="1:10" ht="30">
      <c r="A60" s="28" t="s">
        <v>620</v>
      </c>
      <c r="B60" s="40">
        <f>SUM(Таблица7[[#This Row],[Средний балл аттестата]],Таблица7[[#This Row],[Результат вступительного испытания]])</f>
        <v>5.68</v>
      </c>
      <c r="C60" s="28">
        <v>3.68</v>
      </c>
      <c r="D60" s="75">
        <v>2</v>
      </c>
      <c r="E60" s="28" t="s">
        <v>80</v>
      </c>
      <c r="F60" s="24" t="s">
        <v>6</v>
      </c>
      <c r="G60" s="25" t="s">
        <v>8</v>
      </c>
      <c r="H60" s="25" t="s">
        <v>21</v>
      </c>
      <c r="I60" s="28" t="s">
        <v>613</v>
      </c>
      <c r="J60" s="19" t="s">
        <v>87</v>
      </c>
    </row>
    <row r="61" spans="1:10" ht="30">
      <c r="A61" s="39" t="s">
        <v>329</v>
      </c>
      <c r="B61" s="40">
        <f>SUM(Таблица7[[#This Row],[Средний балл аттестата]],Таблица7[[#This Row],[Результат вступительного испытания]])</f>
        <v>4.79</v>
      </c>
      <c r="C61" s="39">
        <v>4.79</v>
      </c>
      <c r="D61" s="77"/>
      <c r="E61" s="39" t="s">
        <v>83</v>
      </c>
      <c r="F61" s="28" t="s">
        <v>6</v>
      </c>
      <c r="G61" s="25" t="s">
        <v>21</v>
      </c>
      <c r="H61" s="25"/>
      <c r="I61" s="39" t="s">
        <v>327</v>
      </c>
      <c r="J61" s="19" t="s">
        <v>87</v>
      </c>
    </row>
    <row r="62" spans="1:10" ht="30">
      <c r="A62" s="39" t="s">
        <v>1406</v>
      </c>
      <c r="B62" s="40">
        <f>SUM(Таблица7[[#This Row],[Средний балл аттестата]],Таблица7[[#This Row],[Результат вступительного испытания]])</f>
        <v>4.7</v>
      </c>
      <c r="C62" s="123">
        <v>4.7</v>
      </c>
      <c r="D62" s="162"/>
      <c r="E62" s="123" t="s">
        <v>80</v>
      </c>
      <c r="F62" s="24" t="s">
        <v>6</v>
      </c>
      <c r="G62" s="28" t="s">
        <v>26</v>
      </c>
      <c r="H62" s="123"/>
      <c r="I62" s="123" t="s">
        <v>1405</v>
      </c>
      <c r="J62" s="13" t="s">
        <v>87</v>
      </c>
    </row>
    <row r="63" spans="1:10" ht="30">
      <c r="A63" s="25" t="s">
        <v>206</v>
      </c>
      <c r="B63" s="40">
        <f>SUM(Таблица7[[#This Row],[Средний балл аттестата]],Таблица7[[#This Row],[Результат вступительного испытания]])</f>
        <v>4.68</v>
      </c>
      <c r="C63" s="25">
        <v>4.68</v>
      </c>
      <c r="D63" s="85"/>
      <c r="E63" s="25" t="s">
        <v>83</v>
      </c>
      <c r="F63" s="25" t="s">
        <v>8</v>
      </c>
      <c r="G63" s="25" t="s">
        <v>6</v>
      </c>
      <c r="H63" s="28" t="s">
        <v>21</v>
      </c>
      <c r="I63" s="25" t="s">
        <v>207</v>
      </c>
      <c r="J63" s="25" t="s">
        <v>87</v>
      </c>
    </row>
    <row r="64" spans="1:10" ht="30">
      <c r="A64" s="28" t="s">
        <v>381</v>
      </c>
      <c r="B64" s="40">
        <f>SUM(Таблица7[[#This Row],[Средний балл аттестата]],Таблица7[[#This Row],[Результат вступительного испытания]])</f>
        <v>4.63</v>
      </c>
      <c r="C64" s="43">
        <v>4.63</v>
      </c>
      <c r="D64" s="75"/>
      <c r="E64" s="28" t="s">
        <v>83</v>
      </c>
      <c r="F64" s="28" t="s">
        <v>5</v>
      </c>
      <c r="G64" s="28" t="s">
        <v>6</v>
      </c>
      <c r="H64" s="28" t="s">
        <v>21</v>
      </c>
      <c r="I64" s="28" t="s">
        <v>370</v>
      </c>
      <c r="J64" s="24" t="s">
        <v>87</v>
      </c>
    </row>
    <row r="65" spans="1:10" ht="30">
      <c r="A65" s="25" t="s">
        <v>254</v>
      </c>
      <c r="B65" s="40">
        <f>SUM(Таблица7[[#This Row],[Средний балл аттестата]],Таблица7[[#This Row],[Результат вступительного испытания]])</f>
        <v>4.58</v>
      </c>
      <c r="C65" s="25">
        <v>4.58</v>
      </c>
      <c r="D65" s="85"/>
      <c r="E65" s="25" t="s">
        <v>83</v>
      </c>
      <c r="F65" s="25" t="s">
        <v>21</v>
      </c>
      <c r="G65" s="25" t="s">
        <v>6</v>
      </c>
      <c r="H65" s="25"/>
      <c r="I65" s="25" t="s">
        <v>253</v>
      </c>
      <c r="J65" s="25" t="s">
        <v>87</v>
      </c>
    </row>
    <row r="66" spans="1:10">
      <c r="A66" s="25" t="s">
        <v>1263</v>
      </c>
      <c r="B66" s="40">
        <f>SUM(Таблица7[[#This Row],[Средний балл аттестата]],Таблица7[[#This Row],[Результат вступительного испытания]])</f>
        <v>4.58</v>
      </c>
      <c r="C66" s="28">
        <v>4.58</v>
      </c>
      <c r="D66" s="85"/>
      <c r="E66" s="28" t="s">
        <v>80</v>
      </c>
      <c r="F66" s="25" t="s">
        <v>135</v>
      </c>
      <c r="G66" s="34" t="s">
        <v>6</v>
      </c>
      <c r="H66" s="28"/>
      <c r="I66" s="28" t="s">
        <v>1262</v>
      </c>
      <c r="J66" s="27" t="s">
        <v>87</v>
      </c>
    </row>
    <row r="67" spans="1:10" ht="30">
      <c r="A67" s="139" t="s">
        <v>320</v>
      </c>
      <c r="B67" s="141">
        <f>SUM(Таблица7[[#This Row],[Средний балл аттестата]],Таблица7[[#This Row],[Результат вступительного испытания]])</f>
        <v>4.5199999999999996</v>
      </c>
      <c r="C67" s="139">
        <v>4.5199999999999996</v>
      </c>
      <c r="D67" s="144"/>
      <c r="E67" s="139" t="s">
        <v>80</v>
      </c>
      <c r="F67" s="139" t="s">
        <v>6</v>
      </c>
      <c r="G67" s="139" t="s">
        <v>58</v>
      </c>
      <c r="H67" s="147"/>
      <c r="I67" s="139" t="s">
        <v>319</v>
      </c>
      <c r="J67" s="142" t="s">
        <v>87</v>
      </c>
    </row>
    <row r="68" spans="1:10" s="13" customFormat="1" ht="30">
      <c r="A68" s="25" t="s">
        <v>729</v>
      </c>
      <c r="B68" s="40">
        <f>SUM(Таблица7[[#This Row],[Средний балл аттестата]],Таблица7[[#This Row],[Результат вступительного испытания]])</f>
        <v>4.47</v>
      </c>
      <c r="C68" s="25">
        <v>4.47</v>
      </c>
      <c r="D68" s="85"/>
      <c r="E68" s="25" t="s">
        <v>83</v>
      </c>
      <c r="F68" s="25" t="s">
        <v>5</v>
      </c>
      <c r="G68" s="25" t="s">
        <v>21</v>
      </c>
      <c r="H68" s="25" t="s">
        <v>6</v>
      </c>
      <c r="I68" s="25" t="s">
        <v>730</v>
      </c>
      <c r="J68" s="13" t="s">
        <v>87</v>
      </c>
    </row>
    <row r="69" spans="1:10" ht="30">
      <c r="A69" s="28" t="s">
        <v>1307</v>
      </c>
      <c r="B69" s="40">
        <f>SUM(Таблица7[[#This Row],[Средний балл аттестата]],Таблица7[[#This Row],[Результат вступительного испытания]])</f>
        <v>4.42</v>
      </c>
      <c r="C69" s="28">
        <v>4.42</v>
      </c>
      <c r="D69" s="74"/>
      <c r="E69" s="28" t="s">
        <v>80</v>
      </c>
      <c r="F69" s="28" t="s">
        <v>21</v>
      </c>
      <c r="G69" s="28" t="s">
        <v>6</v>
      </c>
      <c r="H69" s="28" t="s">
        <v>5</v>
      </c>
      <c r="I69" s="28" t="s">
        <v>1305</v>
      </c>
      <c r="J69" s="28" t="s">
        <v>87</v>
      </c>
    </row>
    <row r="70" spans="1:10" ht="30">
      <c r="A70" s="37" t="s">
        <v>1257</v>
      </c>
      <c r="B70" s="40">
        <f>SUM(Таблица7[[#This Row],[Средний балл аттестата]],Таблица7[[#This Row],[Результат вступительного испытания]])</f>
        <v>4.37</v>
      </c>
      <c r="C70" s="34">
        <v>4.37</v>
      </c>
      <c r="D70" s="85"/>
      <c r="E70" s="34" t="s">
        <v>83</v>
      </c>
      <c r="F70" s="27" t="s">
        <v>5</v>
      </c>
      <c r="G70" s="34" t="s">
        <v>6</v>
      </c>
      <c r="H70" s="27"/>
      <c r="I70" s="34" t="s">
        <v>1256</v>
      </c>
      <c r="J70" s="27" t="s">
        <v>87</v>
      </c>
    </row>
    <row r="71" spans="1:10" ht="30">
      <c r="A71" s="25" t="s">
        <v>705</v>
      </c>
      <c r="B71" s="40">
        <f>SUM(Таблица7[[#This Row],[Средний балл аттестата]],Таблица7[[#This Row],[Результат вступительного испытания]])</f>
        <v>4.3499999999999996</v>
      </c>
      <c r="C71" s="40">
        <v>4.3499999999999996</v>
      </c>
      <c r="D71" s="85"/>
      <c r="E71" s="25" t="s">
        <v>80</v>
      </c>
      <c r="F71" s="25" t="s">
        <v>5</v>
      </c>
      <c r="G71" s="28" t="s">
        <v>6</v>
      </c>
      <c r="H71" s="25" t="s">
        <v>66</v>
      </c>
      <c r="I71" s="25" t="s">
        <v>692</v>
      </c>
      <c r="J71" s="19" t="s">
        <v>87</v>
      </c>
    </row>
    <row r="72" spans="1:10" ht="30">
      <c r="A72" s="25" t="s">
        <v>727</v>
      </c>
      <c r="B72" s="40">
        <f>SUM(Таблица7[[#This Row],[Средний балл аттестата]],Таблица7[[#This Row],[Результат вступительного испытания]])</f>
        <v>4.32</v>
      </c>
      <c r="C72" s="40">
        <v>4.32</v>
      </c>
      <c r="D72" s="85"/>
      <c r="E72" s="25" t="s">
        <v>83</v>
      </c>
      <c r="F72" s="25" t="s">
        <v>5</v>
      </c>
      <c r="G72" s="28" t="s">
        <v>21</v>
      </c>
      <c r="H72" s="25" t="s">
        <v>6</v>
      </c>
      <c r="I72" s="25" t="s">
        <v>728</v>
      </c>
      <c r="J72" s="13" t="s">
        <v>87</v>
      </c>
    </row>
    <row r="73" spans="1:10" ht="30">
      <c r="A73" s="25" t="s">
        <v>264</v>
      </c>
      <c r="B73" s="40">
        <f>SUM(Таблица7[[#This Row],[Средний балл аттестата]],Таблица7[[#This Row],[Результат вступительного испытания]])</f>
        <v>4.32</v>
      </c>
      <c r="C73" s="25">
        <v>4.32</v>
      </c>
      <c r="D73" s="96"/>
      <c r="E73" s="25" t="s">
        <v>83</v>
      </c>
      <c r="F73" s="28" t="s">
        <v>21</v>
      </c>
      <c r="G73" s="25" t="s">
        <v>6</v>
      </c>
      <c r="H73" s="25"/>
      <c r="I73" s="25" t="s">
        <v>263</v>
      </c>
      <c r="J73" s="28" t="s">
        <v>87</v>
      </c>
    </row>
    <row r="74" spans="1:10" ht="30">
      <c r="A74" s="25" t="s">
        <v>1321</v>
      </c>
      <c r="B74" s="40">
        <f>SUM(Таблица7[[#This Row],[Средний балл аттестата]],Таблица7[[#This Row],[Результат вступительного испытания]])</f>
        <v>4.29</v>
      </c>
      <c r="C74" s="25">
        <v>4.29</v>
      </c>
      <c r="D74" s="75"/>
      <c r="E74" s="25" t="s">
        <v>80</v>
      </c>
      <c r="F74" s="28" t="s">
        <v>6</v>
      </c>
      <c r="G74" s="25" t="s">
        <v>220</v>
      </c>
      <c r="H74" s="25"/>
      <c r="I74" s="25" t="s">
        <v>1320</v>
      </c>
      <c r="J74" s="13" t="s">
        <v>87</v>
      </c>
    </row>
    <row r="75" spans="1:10" ht="30">
      <c r="A75" s="28" t="s">
        <v>1157</v>
      </c>
      <c r="B75" s="40">
        <f>SUM(Таблица7[[#This Row],[Средний балл аттестата]],Таблица7[[#This Row],[Результат вступительного испытания]])</f>
        <v>4.25</v>
      </c>
      <c r="C75" s="28">
        <v>4.25</v>
      </c>
      <c r="D75" s="75"/>
      <c r="E75" s="28" t="s">
        <v>83</v>
      </c>
      <c r="F75" s="28" t="s">
        <v>6</v>
      </c>
      <c r="G75" s="28" t="s">
        <v>69</v>
      </c>
      <c r="H75" s="28"/>
      <c r="I75" s="28" t="s">
        <v>1155</v>
      </c>
      <c r="J75" s="13" t="s">
        <v>88</v>
      </c>
    </row>
    <row r="76" spans="1:10" ht="30">
      <c r="A76" s="31" t="s">
        <v>1428</v>
      </c>
      <c r="B76" s="40">
        <f>SUM(Таблица7[[#This Row],[Средний балл аттестата]],Таблица7[[#This Row],[Результат вступительного испытания]])</f>
        <v>4.25</v>
      </c>
      <c r="C76" s="13">
        <v>4.25</v>
      </c>
      <c r="D76" s="96"/>
      <c r="E76" s="16" t="s">
        <v>80</v>
      </c>
      <c r="F76" s="16" t="s">
        <v>66</v>
      </c>
      <c r="G76" s="16" t="s">
        <v>6</v>
      </c>
      <c r="H76" s="16" t="s">
        <v>58</v>
      </c>
      <c r="I76" s="16" t="s">
        <v>1427</v>
      </c>
      <c r="J76" s="16" t="s">
        <v>87</v>
      </c>
    </row>
    <row r="77" spans="1:10">
      <c r="A77" s="28" t="s">
        <v>1523</v>
      </c>
      <c r="B77" s="40">
        <f>SUM(Таблица7[[#This Row],[Средний балл аттестата]],Таблица7[[#This Row],[Результат вступительного испытания]])</f>
        <v>4.24</v>
      </c>
      <c r="C77" s="28">
        <v>4.24</v>
      </c>
      <c r="D77" s="125"/>
      <c r="E77" s="28" t="s">
        <v>83</v>
      </c>
      <c r="F77" s="28" t="s">
        <v>8</v>
      </c>
      <c r="G77" s="28" t="s">
        <v>6</v>
      </c>
      <c r="H77" s="28" t="s">
        <v>5</v>
      </c>
      <c r="I77" s="28" t="s">
        <v>1522</v>
      </c>
      <c r="J77" s="28" t="s">
        <v>88</v>
      </c>
    </row>
    <row r="78" spans="1:10" ht="30">
      <c r="A78" s="25" t="s">
        <v>266</v>
      </c>
      <c r="B78" s="40">
        <f>SUM(Таблица7[[#This Row],[Средний балл аттестата]],Таблица7[[#This Row],[Результат вступительного испытания]])</f>
        <v>4.21</v>
      </c>
      <c r="C78" s="16">
        <v>4.21</v>
      </c>
      <c r="D78" s="96"/>
      <c r="E78" s="25" t="s">
        <v>83</v>
      </c>
      <c r="F78" s="28" t="s">
        <v>21</v>
      </c>
      <c r="G78" s="25" t="s">
        <v>6</v>
      </c>
      <c r="H78" s="25"/>
      <c r="I78" s="25" t="s">
        <v>265</v>
      </c>
      <c r="J78" s="25" t="s">
        <v>87</v>
      </c>
    </row>
    <row r="79" spans="1:10" ht="30">
      <c r="A79" s="28" t="s">
        <v>837</v>
      </c>
      <c r="B79" s="40">
        <f>SUM(Таблица7[[#This Row],[Средний балл аттестата]],Таблица7[[#This Row],[Результат вступительного испытания]])</f>
        <v>4.16</v>
      </c>
      <c r="C79" s="28">
        <v>4.16</v>
      </c>
      <c r="D79" s="74"/>
      <c r="E79" s="28" t="s">
        <v>80</v>
      </c>
      <c r="F79" s="28" t="s">
        <v>6</v>
      </c>
      <c r="G79" s="28"/>
      <c r="H79" s="28"/>
      <c r="I79" s="28" t="s">
        <v>836</v>
      </c>
      <c r="J79" s="25" t="s">
        <v>87</v>
      </c>
    </row>
    <row r="80" spans="1:10" ht="30">
      <c r="A80" s="28" t="s">
        <v>460</v>
      </c>
      <c r="B80" s="43">
        <f>SUM(Таблица7[[#This Row],[Средний балл аттестата]],Таблица7[[#This Row],[Результат вступительного испытания]])</f>
        <v>4.1100000000000003</v>
      </c>
      <c r="C80" s="43">
        <v>4.1100000000000003</v>
      </c>
      <c r="D80" s="75"/>
      <c r="E80" s="28" t="s">
        <v>80</v>
      </c>
      <c r="F80" s="28" t="s">
        <v>8</v>
      </c>
      <c r="G80" s="28" t="s">
        <v>21</v>
      </c>
      <c r="H80" s="28" t="s">
        <v>6</v>
      </c>
      <c r="I80" s="28" t="s">
        <v>459</v>
      </c>
      <c r="J80" s="28" t="s">
        <v>87</v>
      </c>
    </row>
    <row r="81" spans="1:10" ht="30">
      <c r="A81" s="37" t="s">
        <v>1360</v>
      </c>
      <c r="B81" s="40">
        <f>SUM(Таблица7[[#This Row],[Средний балл аттестата]],Таблица7[[#This Row],[Результат вступительного испытания]])</f>
        <v>4.0999999999999996</v>
      </c>
      <c r="C81" s="37">
        <v>4.0999999999999996</v>
      </c>
      <c r="D81" s="85"/>
      <c r="E81" s="37" t="s">
        <v>83</v>
      </c>
      <c r="F81" s="31" t="s">
        <v>5</v>
      </c>
      <c r="G81" s="37" t="s">
        <v>6</v>
      </c>
      <c r="H81" s="37" t="s">
        <v>26</v>
      </c>
      <c r="I81" s="37" t="s">
        <v>1354</v>
      </c>
      <c r="J81" s="31" t="s">
        <v>87</v>
      </c>
    </row>
    <row r="82" spans="1:10">
      <c r="A82" s="28" t="s">
        <v>963</v>
      </c>
      <c r="B82" s="40">
        <f>SUM(Таблица7[[#This Row],[Средний балл аттестата]],Таблица7[[#This Row],[Результат вступительного испытания]])</f>
        <v>4.07</v>
      </c>
      <c r="C82" s="43">
        <v>4.07</v>
      </c>
      <c r="D82" s="75"/>
      <c r="E82" s="28" t="s">
        <v>80</v>
      </c>
      <c r="F82" s="28" t="s">
        <v>6</v>
      </c>
      <c r="G82" s="25" t="s">
        <v>135</v>
      </c>
      <c r="H82" s="28"/>
      <c r="I82" s="28" t="s">
        <v>962</v>
      </c>
      <c r="J82" s="13" t="s">
        <v>87</v>
      </c>
    </row>
    <row r="83" spans="1:10" ht="30">
      <c r="A83" s="25" t="s">
        <v>1073</v>
      </c>
      <c r="B83" s="40">
        <f>SUM(Таблица7[[#This Row],[Средний балл аттестата]],Таблица7[[#This Row],[Результат вступительного испытания]])</f>
        <v>4</v>
      </c>
      <c r="C83" s="28">
        <v>4</v>
      </c>
      <c r="D83" s="75"/>
      <c r="E83" s="25" t="s">
        <v>83</v>
      </c>
      <c r="F83" s="25" t="s">
        <v>6</v>
      </c>
      <c r="G83" s="129" t="s">
        <v>21</v>
      </c>
      <c r="H83" s="25"/>
      <c r="I83" s="25" t="s">
        <v>1072</v>
      </c>
      <c r="J83" s="13" t="s">
        <v>87</v>
      </c>
    </row>
    <row r="84" spans="1:10" ht="30">
      <c r="A84" s="31" t="s">
        <v>973</v>
      </c>
      <c r="B84" s="40">
        <f>SUM(Таблица7[[#This Row],[Средний балл аттестата]],Таблица7[[#This Row],[Результат вступительного испытания]])</f>
        <v>3.94</v>
      </c>
      <c r="C84" s="27">
        <v>3.94</v>
      </c>
      <c r="D84" s="99"/>
      <c r="E84" s="27" t="s">
        <v>80</v>
      </c>
      <c r="F84" s="28" t="s">
        <v>6</v>
      </c>
      <c r="G84" s="25" t="s">
        <v>44</v>
      </c>
      <c r="H84" s="13"/>
      <c r="I84" s="27" t="s">
        <v>972</v>
      </c>
      <c r="J84" s="13" t="s">
        <v>88</v>
      </c>
    </row>
    <row r="85" spans="1:10" ht="30">
      <c r="A85" s="25" t="s">
        <v>1306</v>
      </c>
      <c r="B85" s="40">
        <f>SUM(Таблица7[[#This Row],[Средний балл аттестата]],Таблица7[[#This Row],[Результат вступительного испытания]])</f>
        <v>3.9</v>
      </c>
      <c r="C85" s="25">
        <v>3.9</v>
      </c>
      <c r="D85" s="75"/>
      <c r="E85" s="25" t="s">
        <v>83</v>
      </c>
      <c r="F85" s="28" t="s">
        <v>21</v>
      </c>
      <c r="G85" s="25" t="s">
        <v>6</v>
      </c>
      <c r="H85" s="28"/>
      <c r="I85" s="25" t="s">
        <v>1304</v>
      </c>
      <c r="J85" s="28" t="s">
        <v>88</v>
      </c>
    </row>
    <row r="86" spans="1:10" ht="30">
      <c r="A86" s="154" t="s">
        <v>1533</v>
      </c>
      <c r="B86" s="40">
        <f>SUM(Таблица7[[#This Row],[Средний балл аттестата]],Таблица7[[#This Row],[Результат вступительного испытания]])</f>
        <v>3.86</v>
      </c>
      <c r="C86" s="155">
        <v>3.86</v>
      </c>
      <c r="D86" s="77"/>
      <c r="E86" s="155" t="s">
        <v>80</v>
      </c>
      <c r="F86" s="155" t="s">
        <v>5</v>
      </c>
      <c r="G86" s="155" t="s">
        <v>6</v>
      </c>
      <c r="H86" s="16"/>
      <c r="I86" s="156" t="s">
        <v>1532</v>
      </c>
      <c r="J86" s="16" t="s">
        <v>88</v>
      </c>
    </row>
    <row r="87" spans="1:10" ht="30">
      <c r="A87" s="28" t="s">
        <v>120</v>
      </c>
      <c r="B87" s="40">
        <f>SUM(Таблица7[[#This Row],[Средний балл аттестата]],Таблица7[[#This Row],[Результат вступительного испытания]])</f>
        <v>3.79</v>
      </c>
      <c r="C87" s="28">
        <v>3.79</v>
      </c>
      <c r="D87" s="85"/>
      <c r="E87" s="28" t="s">
        <v>80</v>
      </c>
      <c r="F87" s="25" t="s">
        <v>5</v>
      </c>
      <c r="G87" s="28" t="s">
        <v>6</v>
      </c>
      <c r="H87" s="28" t="s">
        <v>121</v>
      </c>
      <c r="I87" s="28" t="s">
        <v>122</v>
      </c>
      <c r="J87" s="19" t="s">
        <v>87</v>
      </c>
    </row>
    <row r="88" spans="1:10" ht="30">
      <c r="A88" s="25" t="s">
        <v>390</v>
      </c>
      <c r="B88" s="40">
        <f>SUM(Таблица7[[#This Row],[Средний балл аттестата]],Таблица7[[#This Row],[Результат вступительного испытания]])</f>
        <v>3.79</v>
      </c>
      <c r="C88" s="25">
        <v>3.79</v>
      </c>
      <c r="D88" s="85"/>
      <c r="E88" s="25" t="s">
        <v>80</v>
      </c>
      <c r="F88" s="28" t="s">
        <v>5</v>
      </c>
      <c r="G88" s="25" t="s">
        <v>6</v>
      </c>
      <c r="H88" s="25" t="s">
        <v>21</v>
      </c>
      <c r="I88" s="25" t="s">
        <v>389</v>
      </c>
      <c r="J88" s="19" t="s">
        <v>87</v>
      </c>
    </row>
    <row r="89" spans="1:10" ht="30">
      <c r="A89" s="37" t="s">
        <v>1486</v>
      </c>
      <c r="B89" s="43">
        <f>SUM(Таблица7[[#This Row],[Средний балл аттестата]],Таблица7[[#This Row],[Результат вступительного испытания]])</f>
        <v>3.75</v>
      </c>
      <c r="C89" s="16">
        <v>3.75</v>
      </c>
      <c r="D89" s="75"/>
      <c r="E89" s="16" t="s">
        <v>83</v>
      </c>
      <c r="F89" s="16" t="s">
        <v>5</v>
      </c>
      <c r="G89" s="16" t="s">
        <v>6</v>
      </c>
      <c r="H89" s="16"/>
      <c r="I89" s="16" t="s">
        <v>1485</v>
      </c>
      <c r="J89" s="16" t="s">
        <v>88</v>
      </c>
    </row>
    <row r="90" spans="1:10" ht="30">
      <c r="A90" s="20" t="s">
        <v>1017</v>
      </c>
      <c r="B90" s="40">
        <f>SUM(Таблица7[[#This Row],[Средний балл аттестата]],Таблица7[[#This Row],[Результат вступительного испытания]])</f>
        <v>3.74</v>
      </c>
      <c r="C90" s="25">
        <v>3.74</v>
      </c>
      <c r="D90" s="75"/>
      <c r="E90" s="20" t="s">
        <v>83</v>
      </c>
      <c r="F90" s="22" t="s">
        <v>21</v>
      </c>
      <c r="G90" s="20" t="s">
        <v>6</v>
      </c>
      <c r="H90" s="25" t="s">
        <v>5</v>
      </c>
      <c r="I90" s="20" t="s">
        <v>1007</v>
      </c>
      <c r="J90" s="25" t="s">
        <v>87</v>
      </c>
    </row>
    <row r="91" spans="1:10" ht="30">
      <c r="A91" s="28" t="s">
        <v>221</v>
      </c>
      <c r="B91" s="40">
        <f>SUM(Таблица7[[#This Row],[Средний балл аттестата]],Таблица7[[#This Row],[Результат вступительного испытания]])</f>
        <v>3.68</v>
      </c>
      <c r="C91" s="28">
        <v>3.68</v>
      </c>
      <c r="D91" s="85"/>
      <c r="E91" s="28" t="s">
        <v>80</v>
      </c>
      <c r="F91" s="25" t="s">
        <v>6</v>
      </c>
      <c r="G91" s="28" t="s">
        <v>220</v>
      </c>
      <c r="H91" s="28"/>
      <c r="I91" s="28" t="s">
        <v>218</v>
      </c>
      <c r="J91" s="19" t="s">
        <v>87</v>
      </c>
    </row>
    <row r="92" spans="1:10">
      <c r="A92" s="13" t="s">
        <v>1408</v>
      </c>
      <c r="B92" s="40">
        <f>SUM(Таблица7[[#This Row],[Средний балл аттестата]],Таблица7[[#This Row],[Результат вступительного испытания]])</f>
        <v>3.68</v>
      </c>
      <c r="C92" s="13">
        <v>3.68</v>
      </c>
      <c r="D92" s="99"/>
      <c r="E92" s="13" t="s">
        <v>80</v>
      </c>
      <c r="F92" s="13" t="s">
        <v>6</v>
      </c>
      <c r="G92" s="13" t="s">
        <v>26</v>
      </c>
      <c r="H92" s="13"/>
      <c r="I92" s="13" t="s">
        <v>1407</v>
      </c>
      <c r="J92" s="13" t="s">
        <v>87</v>
      </c>
    </row>
    <row r="93" spans="1:10">
      <c r="A93" s="28" t="s">
        <v>965</v>
      </c>
      <c r="B93" s="40">
        <f>SUM(Таблица7[[#This Row],[Средний балл аттестата]],Таблица7[[#This Row],[Результат вступительного испытания]])</f>
        <v>3.64</v>
      </c>
      <c r="C93" s="28">
        <v>3.64</v>
      </c>
      <c r="D93" s="75"/>
      <c r="E93" s="28" t="s">
        <v>80</v>
      </c>
      <c r="F93" s="28" t="s">
        <v>6</v>
      </c>
      <c r="G93" s="28" t="s">
        <v>135</v>
      </c>
      <c r="H93" s="25"/>
      <c r="I93" s="28" t="s">
        <v>964</v>
      </c>
      <c r="J93" s="13" t="s">
        <v>88</v>
      </c>
    </row>
    <row r="94" spans="1:10">
      <c r="A94" s="22" t="s">
        <v>1309</v>
      </c>
      <c r="B94" s="40">
        <f>SUM(Таблица7[[#This Row],[Средний балл аттестата]],Таблица7[[#This Row],[Результат вступительного испытания]])</f>
        <v>3.63</v>
      </c>
      <c r="C94" s="38">
        <v>3.63</v>
      </c>
      <c r="D94" s="76"/>
      <c r="E94" s="22" t="s">
        <v>83</v>
      </c>
      <c r="F94" s="22" t="s">
        <v>6</v>
      </c>
      <c r="G94" s="22"/>
      <c r="H94" s="22"/>
      <c r="I94" s="22" t="s">
        <v>1308</v>
      </c>
      <c r="J94" s="13" t="s">
        <v>87</v>
      </c>
    </row>
    <row r="95" spans="1:10" ht="30">
      <c r="A95" s="25" t="s">
        <v>1311</v>
      </c>
      <c r="B95" s="40">
        <f>SUM(Таблица7[[#This Row],[Средний балл аттестата]],Таблица7[[#This Row],[Результат вступительного испытания]])</f>
        <v>3.53</v>
      </c>
      <c r="C95" s="25">
        <v>3.53</v>
      </c>
      <c r="D95" s="85"/>
      <c r="E95" s="25" t="s">
        <v>80</v>
      </c>
      <c r="F95" s="25" t="s">
        <v>6</v>
      </c>
      <c r="G95" s="25"/>
      <c r="H95" s="25"/>
      <c r="I95" s="25" t="s">
        <v>1310</v>
      </c>
      <c r="J95" s="13" t="s">
        <v>87</v>
      </c>
    </row>
    <row r="96" spans="1:10" ht="30">
      <c r="A96" s="28" t="s">
        <v>1139</v>
      </c>
      <c r="B96" s="40">
        <f>SUM(Таблица7[[#This Row],[Средний балл аттестата]],Таблица7[[#This Row],[Результат вступительного испытания]])</f>
        <v>3.5</v>
      </c>
      <c r="C96" s="41">
        <v>3.5</v>
      </c>
      <c r="D96" s="75"/>
      <c r="E96" s="28" t="s">
        <v>80</v>
      </c>
      <c r="F96" s="28" t="s">
        <v>21</v>
      </c>
      <c r="G96" s="25" t="s">
        <v>8</v>
      </c>
      <c r="H96" s="25" t="s">
        <v>6</v>
      </c>
      <c r="I96" s="28" t="s">
        <v>1131</v>
      </c>
      <c r="J96" s="28" t="s">
        <v>87</v>
      </c>
    </row>
    <row r="97" spans="1:10" ht="30">
      <c r="A97" s="37" t="s">
        <v>1616</v>
      </c>
      <c r="B97" s="43">
        <f>SUM(Таблица7[[#This Row],[Средний балл аттестата]],Таблица7[[#This Row],[Результат вступительного испытания]])</f>
        <v>3.47</v>
      </c>
      <c r="C97" s="16">
        <v>3.47</v>
      </c>
      <c r="D97" s="125"/>
      <c r="E97" s="16" t="s">
        <v>83</v>
      </c>
      <c r="F97" s="16" t="s">
        <v>6</v>
      </c>
      <c r="G97" s="16"/>
      <c r="H97" s="16"/>
      <c r="I97" s="16" t="s">
        <v>1615</v>
      </c>
      <c r="J97" s="16" t="s">
        <v>87</v>
      </c>
    </row>
    <row r="98" spans="1:10" ht="30">
      <c r="A98" s="25" t="s">
        <v>1284</v>
      </c>
      <c r="B98" s="40">
        <f>SUM(Таблица7[[#This Row],[Средний балл аттестата]],Таблица7[[#This Row],[Результат вступительного испытания]])</f>
        <v>3.44</v>
      </c>
      <c r="C98" s="35">
        <v>3.44</v>
      </c>
      <c r="D98" s="74"/>
      <c r="E98" s="25" t="s">
        <v>83</v>
      </c>
      <c r="F98" s="28" t="s">
        <v>6</v>
      </c>
      <c r="G98" s="27" t="s">
        <v>5</v>
      </c>
      <c r="H98" s="25" t="s">
        <v>44</v>
      </c>
      <c r="I98" s="25" t="s">
        <v>1282</v>
      </c>
      <c r="J98" s="13" t="s">
        <v>87</v>
      </c>
    </row>
    <row r="99" spans="1:10" ht="30">
      <c r="A99" s="37" t="s">
        <v>1452</v>
      </c>
      <c r="B99" s="40">
        <f>SUM(Таблица7[[#This Row],[Средний балл аттестата]],Таблица7[[#This Row],[Результат вступительного испытания]])</f>
        <v>3.44</v>
      </c>
      <c r="C99" s="16">
        <v>3.44</v>
      </c>
      <c r="D99" s="96"/>
      <c r="E99" s="16" t="s">
        <v>80</v>
      </c>
      <c r="F99" s="16" t="s">
        <v>6</v>
      </c>
      <c r="G99" s="16"/>
      <c r="H99" s="16"/>
      <c r="I99" s="16" t="s">
        <v>1542</v>
      </c>
      <c r="J99" s="16" t="s">
        <v>87</v>
      </c>
    </row>
    <row r="100" spans="1:10" ht="30">
      <c r="A100" s="25" t="s">
        <v>496</v>
      </c>
      <c r="B100" s="40">
        <f>SUM(Таблица7[[#This Row],[Средний балл аттестата]],Таблица7[[#This Row],[Результат вступительного испытания]])</f>
        <v>3.42</v>
      </c>
      <c r="C100" s="42">
        <v>3.42</v>
      </c>
      <c r="D100" s="85"/>
      <c r="E100" s="25" t="s">
        <v>80</v>
      </c>
      <c r="F100" s="28" t="s">
        <v>6</v>
      </c>
      <c r="G100" s="25"/>
      <c r="H100" s="25"/>
      <c r="I100" s="25" t="s">
        <v>495</v>
      </c>
      <c r="J100" s="19" t="s">
        <v>87</v>
      </c>
    </row>
    <row r="101" spans="1:10" ht="30">
      <c r="A101" s="28" t="s">
        <v>1389</v>
      </c>
      <c r="B101" s="40">
        <f>SUM(Таблица7[[#This Row],[Средний балл аттестата]],Таблица7[[#This Row],[Результат вступительного испытания]])</f>
        <v>3.4</v>
      </c>
      <c r="C101" s="41">
        <v>3.4</v>
      </c>
      <c r="D101" s="75"/>
      <c r="E101" s="28" t="s">
        <v>80</v>
      </c>
      <c r="F101" s="28" t="s">
        <v>6</v>
      </c>
      <c r="G101" s="28" t="s">
        <v>5</v>
      </c>
      <c r="H101" s="28"/>
      <c r="I101" s="28" t="s">
        <v>1388</v>
      </c>
      <c r="J101" s="13" t="s">
        <v>87</v>
      </c>
    </row>
    <row r="102" spans="1:10" ht="30">
      <c r="A102" s="37" t="s">
        <v>1473</v>
      </c>
      <c r="B102" s="40">
        <f>SUM(Таблица7[[#This Row],[Средний балл аттестата]],Таблица7[[#This Row],[Результат вступительного испытания]])</f>
        <v>3.4</v>
      </c>
      <c r="C102" s="16">
        <v>3.4</v>
      </c>
      <c r="D102" s="96"/>
      <c r="E102" s="16" t="s">
        <v>80</v>
      </c>
      <c r="F102" s="16" t="s">
        <v>6</v>
      </c>
      <c r="G102" s="28" t="s">
        <v>21</v>
      </c>
      <c r="H102" s="16"/>
      <c r="I102" s="16" t="s">
        <v>1472</v>
      </c>
      <c r="J102" s="16" t="s">
        <v>88</v>
      </c>
    </row>
    <row r="103" spans="1:10" ht="30">
      <c r="A103" s="34" t="s">
        <v>1442</v>
      </c>
      <c r="B103" s="40">
        <f>SUM(Таблица7[[#This Row],[Средний балл аттестата]],Таблица7[[#This Row],[Результат вступительного испытания]])</f>
        <v>3.2</v>
      </c>
      <c r="C103" s="16">
        <v>3.2</v>
      </c>
      <c r="D103" s="96"/>
      <c r="E103" s="16" t="s">
        <v>83</v>
      </c>
      <c r="F103" s="16" t="s">
        <v>6</v>
      </c>
      <c r="G103" s="28" t="s">
        <v>3</v>
      </c>
      <c r="H103" s="16"/>
      <c r="I103" s="16" t="s">
        <v>1441</v>
      </c>
      <c r="J103" s="16" t="s">
        <v>87</v>
      </c>
    </row>
    <row r="104" spans="1:10" ht="30">
      <c r="A104" s="79" t="s">
        <v>318</v>
      </c>
      <c r="B104" s="83">
        <f>SUM(Таблица7[[#This Row],[Средний балл аттестата]],Таблица7[[#This Row],[Результат вступительного испытания]])</f>
        <v>10.74</v>
      </c>
      <c r="C104" s="81">
        <v>4.74</v>
      </c>
      <c r="D104" s="138">
        <v>6</v>
      </c>
      <c r="E104" s="81" t="s">
        <v>83</v>
      </c>
      <c r="F104" s="81" t="s">
        <v>6</v>
      </c>
      <c r="G104" s="81"/>
      <c r="H104" s="81"/>
      <c r="I104" s="81" t="s">
        <v>317</v>
      </c>
      <c r="J104" s="81" t="s">
        <v>88</v>
      </c>
    </row>
    <row r="105" spans="1:10" ht="30">
      <c r="A105" s="82" t="s">
        <v>383</v>
      </c>
      <c r="B105" s="83">
        <f>SUM(Таблица7[[#This Row],[Средний балл аттестата]],Таблица7[[#This Row],[Результат вступительного испытания]])</f>
        <v>8.129999999999999</v>
      </c>
      <c r="C105" s="82">
        <v>3.13</v>
      </c>
      <c r="D105" s="97">
        <v>5</v>
      </c>
      <c r="E105" s="82" t="s">
        <v>83</v>
      </c>
      <c r="F105" s="82" t="s">
        <v>5</v>
      </c>
      <c r="G105" s="82" t="s">
        <v>21</v>
      </c>
      <c r="H105" s="82" t="s">
        <v>6</v>
      </c>
      <c r="I105" s="82" t="s">
        <v>372</v>
      </c>
      <c r="J105" s="81" t="s">
        <v>87</v>
      </c>
    </row>
    <row r="106" spans="1:10" ht="30">
      <c r="A106" s="79" t="s">
        <v>1081</v>
      </c>
      <c r="B106" s="83">
        <f>SUM(Таблица7[[#This Row],[Средний балл аттестата]],Таблица7[[#This Row],[Результат вступительного испытания]])</f>
        <v>6.63</v>
      </c>
      <c r="C106" s="83">
        <v>3.63</v>
      </c>
      <c r="D106" s="110">
        <v>3</v>
      </c>
      <c r="E106" s="79" t="s">
        <v>80</v>
      </c>
      <c r="F106" s="79" t="s">
        <v>5</v>
      </c>
      <c r="G106" s="79" t="s">
        <v>6</v>
      </c>
      <c r="H106" s="79" t="s">
        <v>21</v>
      </c>
      <c r="I106" s="79" t="s">
        <v>1080</v>
      </c>
      <c r="J106" s="91" t="s">
        <v>87</v>
      </c>
    </row>
    <row r="107" spans="1:10" ht="30">
      <c r="A107" s="79" t="s">
        <v>716</v>
      </c>
      <c r="B107" s="83">
        <f>SUM(Таблица7[[#This Row],[Средний балл аттестата]],Таблица7[[#This Row],[Результат вступительного испытания]])</f>
        <v>4.8</v>
      </c>
      <c r="C107" s="83">
        <v>4.8</v>
      </c>
      <c r="D107" s="110" t="s">
        <v>1480</v>
      </c>
      <c r="E107" s="79" t="s">
        <v>80</v>
      </c>
      <c r="F107" s="79" t="s">
        <v>5</v>
      </c>
      <c r="G107" s="79" t="s">
        <v>6</v>
      </c>
      <c r="H107" s="79" t="s">
        <v>21</v>
      </c>
      <c r="I107" s="79" t="s">
        <v>715</v>
      </c>
      <c r="J107" s="91" t="s">
        <v>87</v>
      </c>
    </row>
    <row r="108" spans="1:10">
      <c r="A108" s="82" t="s">
        <v>619</v>
      </c>
      <c r="B108" s="83">
        <f>SUM(Таблица7[[#This Row],[Средний балл аттестата]],Таблица7[[#This Row],[Результат вступительного испытания]])</f>
        <v>4.55</v>
      </c>
      <c r="C108" s="84">
        <v>4.55</v>
      </c>
      <c r="D108" s="97"/>
      <c r="E108" s="82" t="s">
        <v>83</v>
      </c>
      <c r="F108" s="79" t="s">
        <v>6</v>
      </c>
      <c r="G108" s="82"/>
      <c r="H108" s="79"/>
      <c r="I108" s="82" t="s">
        <v>612</v>
      </c>
      <c r="J108" s="81" t="s">
        <v>87</v>
      </c>
    </row>
    <row r="109" spans="1:10">
      <c r="A109" s="79" t="s">
        <v>494</v>
      </c>
      <c r="B109" s="83">
        <f>SUM(Таблица7[[#This Row],[Средний балл аттестата]],Таблица7[[#This Row],[Результат вступительного испытания]])</f>
        <v>4</v>
      </c>
      <c r="C109" s="107">
        <v>4</v>
      </c>
      <c r="D109" s="110" t="s">
        <v>1480</v>
      </c>
      <c r="E109" s="79" t="s">
        <v>80</v>
      </c>
      <c r="F109" s="79" t="s">
        <v>6</v>
      </c>
      <c r="G109" s="79"/>
      <c r="H109" s="79"/>
      <c r="I109" s="79" t="s">
        <v>493</v>
      </c>
      <c r="J109" s="81" t="s">
        <v>87</v>
      </c>
    </row>
    <row r="110" spans="1:10" ht="30">
      <c r="A110" s="82" t="s">
        <v>616</v>
      </c>
      <c r="B110" s="83">
        <f>SUM(Таблица7[[#This Row],[Средний балл аттестата]],Таблица7[[#This Row],[Результат вступительного испытания]])</f>
        <v>3.95</v>
      </c>
      <c r="C110" s="82">
        <v>3.95</v>
      </c>
      <c r="D110" s="97" t="s">
        <v>1480</v>
      </c>
      <c r="E110" s="82" t="s">
        <v>80</v>
      </c>
      <c r="F110" s="79" t="s">
        <v>6</v>
      </c>
      <c r="G110" s="82" t="s">
        <v>5</v>
      </c>
      <c r="H110" s="82" t="s">
        <v>21</v>
      </c>
      <c r="I110" s="82" t="s">
        <v>609</v>
      </c>
      <c r="J110" s="81" t="s">
        <v>87</v>
      </c>
    </row>
    <row r="111" spans="1:10" ht="30">
      <c r="A111" s="79" t="s">
        <v>888</v>
      </c>
      <c r="B111" s="83">
        <f>SUM(Таблица7[[#This Row],[Средний балл аттестата]],Таблица7[[#This Row],[Результат вступительного испытания]])</f>
        <v>3.89</v>
      </c>
      <c r="C111" s="79">
        <v>3.89</v>
      </c>
      <c r="D111" s="110" t="s">
        <v>1480</v>
      </c>
      <c r="E111" s="79" t="s">
        <v>80</v>
      </c>
      <c r="F111" s="82" t="s">
        <v>6</v>
      </c>
      <c r="G111" s="79" t="s">
        <v>43</v>
      </c>
      <c r="H111" s="82" t="s">
        <v>5</v>
      </c>
      <c r="I111" s="79" t="s">
        <v>887</v>
      </c>
      <c r="J111" s="91" t="s">
        <v>88</v>
      </c>
    </row>
  </sheetData>
  <mergeCells count="1">
    <mergeCell ref="A1:K1"/>
  </mergeCells>
  <printOptions horizontalCentered="1"/>
  <pageMargins left="0" right="0" top="0" bottom="0.15748031496062992" header="0" footer="0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Муз.обр.</vt:lpstr>
      <vt:lpstr>ПДО (Изо и ДПИ)</vt:lpstr>
      <vt:lpstr>Изо и чер.</vt:lpstr>
      <vt:lpstr>ПДО (хореография)</vt:lpstr>
      <vt:lpstr>ПДО (сцен. деят.)</vt:lpstr>
      <vt:lpstr>ПДО (сцен. деят. - цирковая)</vt:lpstr>
      <vt:lpstr>Актерское искусство</vt:lpstr>
      <vt:lpstr>Дизайн</vt:lpstr>
      <vt:lpstr>Реклама</vt:lpstr>
      <vt:lpstr>Анимация</vt:lpstr>
      <vt:lpstr>Графический дизайнер</vt:lpstr>
      <vt:lpstr>Преподавание в нач. классах</vt:lpstr>
      <vt:lpstr>Дошкол.обр. (заочка)</vt:lpstr>
      <vt:lpstr>Дошкол.обр.</vt:lpstr>
      <vt:lpstr>ПДО(социально-педагогическая де</vt:lpstr>
      <vt:lpstr>'Преподавание в нач. классах'!Область_печати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User_15</dc:creator>
  <cp:lastModifiedBy>User_15</cp:lastModifiedBy>
  <cp:lastPrinted>2021-08-17T05:10:39Z</cp:lastPrinted>
  <dcterms:created xsi:type="dcterms:W3CDTF">2019-04-23T08:36:04Z</dcterms:created>
  <dcterms:modified xsi:type="dcterms:W3CDTF">2022-08-11T12:02:55Z</dcterms:modified>
</cp:coreProperties>
</file>